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<sst xmlns="http://schemas.openxmlformats.org/spreadsheetml/2006/main" count="133" uniqueCount="76">
  <si>
    <t>Зараб.плата</t>
  </si>
  <si>
    <t>отчисл</t>
  </si>
  <si>
    <t>общехоз</t>
  </si>
  <si>
    <t>амортизация</t>
  </si>
  <si>
    <t>материалы</t>
  </si>
  <si>
    <t>газ,дрова,щепа</t>
  </si>
  <si>
    <t xml:space="preserve">бензин, масло </t>
  </si>
  <si>
    <t>эл.энергия</t>
  </si>
  <si>
    <t>% кредит</t>
  </si>
  <si>
    <t>ВиК</t>
  </si>
  <si>
    <t>стор орг</t>
  </si>
  <si>
    <t>саночистка</t>
  </si>
  <si>
    <t>автоуслуги</t>
  </si>
  <si>
    <t>прочие</t>
  </si>
  <si>
    <t>НДС</t>
  </si>
  <si>
    <t>зем налог</t>
  </si>
  <si>
    <t>экологич</t>
  </si>
  <si>
    <t>н-г на недвиж</t>
  </si>
  <si>
    <t>иновацион</t>
  </si>
  <si>
    <t>всего налоги</t>
  </si>
  <si>
    <t>итого</t>
  </si>
  <si>
    <t>реализ. всего</t>
  </si>
  <si>
    <t>реализ. газ</t>
  </si>
  <si>
    <t>реализ. дрова</t>
  </si>
  <si>
    <t>реализ. щепа</t>
  </si>
  <si>
    <t>себест-ть</t>
  </si>
  <si>
    <t>Торкачи</t>
  </si>
  <si>
    <t>Руда Яворская</t>
  </si>
  <si>
    <t>Меляховичи</t>
  </si>
  <si>
    <t>Хвиневичи</t>
  </si>
  <si>
    <t>Лопушно</t>
  </si>
  <si>
    <t>Вензовец</t>
  </si>
  <si>
    <t>Крутиловичи</t>
  </si>
  <si>
    <t>Жуковщина</t>
  </si>
  <si>
    <t>Козловщина</t>
  </si>
  <si>
    <t>Гезгалы</t>
  </si>
  <si>
    <t>ЗИЗ</t>
  </si>
  <si>
    <t>Мировщина</t>
  </si>
  <si>
    <t>Роготно</t>
  </si>
  <si>
    <t>Леоновичи</t>
  </si>
  <si>
    <t>Новоельня</t>
  </si>
  <si>
    <t>Победа</t>
  </si>
  <si>
    <t>Спутник</t>
  </si>
  <si>
    <t>ТМО</t>
  </si>
  <si>
    <t>СПТУ</t>
  </si>
  <si>
    <t>Ненадовичи</t>
  </si>
  <si>
    <t>Войневичи</t>
  </si>
  <si>
    <t>Урбановщина</t>
  </si>
  <si>
    <t>Дворец</t>
  </si>
  <si>
    <t>РАСХОДЫ покотельным  за январь- декабрь 2012г.</t>
  </si>
  <si>
    <t>1кв</t>
  </si>
  <si>
    <t>2 кв</t>
  </si>
  <si>
    <t>Белагурно</t>
  </si>
  <si>
    <t>за январь-декабрь   2012 года</t>
  </si>
  <si>
    <t xml:space="preserve">ИТОГО </t>
  </si>
  <si>
    <t>Дятлово</t>
  </si>
  <si>
    <t>руб</t>
  </si>
  <si>
    <t>село</t>
  </si>
  <si>
    <t>руб.</t>
  </si>
  <si>
    <t>БВ</t>
  </si>
  <si>
    <t xml:space="preserve">Экономист </t>
  </si>
  <si>
    <t>Е.А.Ворохова</t>
  </si>
  <si>
    <t>баз ставка</t>
  </si>
  <si>
    <t>сумма за 1 кв.м в месяц</t>
  </si>
  <si>
    <t>РАЗМЕР ПЛАТЫ ЗА ПОЛЬЗОВАНИЕ ЖИЛЫМИ ПОМЕЩЕНИЯМИ КОММЕРЧЕСКОГО ИСПОЛЬЗОВАНИЯ</t>
  </si>
  <si>
    <t>без применения понижающих коэффициентов</t>
  </si>
  <si>
    <t xml:space="preserve">Для жилых помещений коммерческого использования </t>
  </si>
  <si>
    <t>пониж коэф</t>
  </si>
  <si>
    <t>коэф располож</t>
  </si>
  <si>
    <t xml:space="preserve">коэф располож </t>
  </si>
  <si>
    <t xml:space="preserve">Для арендного жилья, оборудованного имуществом,государственным служащим </t>
  </si>
  <si>
    <t>согласно указа №563 и решения Гродненского облисполкома №109 от   27.02.2015</t>
  </si>
  <si>
    <t>коэффициент</t>
  </si>
  <si>
    <t>с применением понижающих коэффициентов</t>
  </si>
  <si>
    <t>Для коммерческого жилья</t>
  </si>
  <si>
    <t>с 01.01.2020года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</si>
</sst>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0.00000"/>
    <numFmt numFmtId="184" formatCode="_(* #,##0.0_);_(* \(#,##0.0\);_(* &quot;-&quot;??_);_(@_)"/>
    <numFmt numFmtId="185" formatCode="_(* #,##0.000_);_(* \(#,##0.000\);_(* &quot;-&quot;??_);_(@_)"/>
  </numFmts>
  <fonts count="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80" fontId="2" fillId="2" borderId="1" xfId="0" applyNumberFormat="1" applyFont="1" applyFill="1" applyBorder="1" applyAlignment="1">
      <alignment/>
    </xf>
    <xf numFmtId="2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181" fontId="2" fillId="0" borderId="1" xfId="0" applyNumberFormat="1" applyFont="1" applyBorder="1" applyAlignment="1">
      <alignment/>
    </xf>
    <xf numFmtId="0" fontId="2" fillId="2" borderId="1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2" borderId="1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85" fontId="2" fillId="2" borderId="1" xfId="18" applyNumberFormat="1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2" fillId="0" borderId="1" xfId="0" applyNumberFormat="1" applyFont="1" applyBorder="1" applyAlignment="1">
      <alignment/>
    </xf>
    <xf numFmtId="180" fontId="2" fillId="0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/>
    </xf>
    <xf numFmtId="9" fontId="4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Fill="1" applyBorder="1" applyAlignment="1">
      <alignment/>
    </xf>
    <xf numFmtId="9" fontId="0" fillId="0" borderId="1" xfId="0" applyNumberFormat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0" xfId="0" applyBorder="1" applyAlignment="1">
      <alignment/>
    </xf>
    <xf numFmtId="17" fontId="4" fillId="0" borderId="0" xfId="0" applyNumberFormat="1" applyFont="1" applyAlignment="1">
      <alignment/>
    </xf>
    <xf numFmtId="182" fontId="4" fillId="0" borderId="3" xfId="0" applyNumberFormat="1" applyFont="1" applyBorder="1" applyAlignment="1">
      <alignment/>
    </xf>
    <xf numFmtId="182" fontId="4" fillId="0" borderId="3" xfId="0" applyNumberFormat="1" applyFont="1" applyBorder="1" applyAlignment="1">
      <alignment/>
    </xf>
    <xf numFmtId="182" fontId="4" fillId="0" borderId="4" xfId="0" applyNumberFormat="1" applyFont="1" applyBorder="1" applyAlignment="1">
      <alignment/>
    </xf>
    <xf numFmtId="182" fontId="4" fillId="0" borderId="4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182" fontId="4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Ekonom\Lena\&#1052;&#1042;&#1058;\2012%20&#1075;&#1086;&#1076;\1%20&#1082;&#1074;&#1072;&#1088;&#1090;&#1072;&#1083;\&#1056;&#1072;&#1089;&#1093;&#1086;&#1076;&#1099;%20%20&#1085;&#1072;%20&#1052;&#1042;&#1058;%201&#1082;&#1074;&#1072;&#1088;&#1090;&#107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1 кв"/>
      <sheetName val="03"/>
      <sheetName val="02"/>
      <sheetName val="01"/>
      <sheetName val="январь"/>
      <sheetName val="февраль"/>
      <sheetName val="март"/>
      <sheetName val="1 квартал"/>
      <sheetName val="по кварталам"/>
      <sheetName val="с нач года"/>
    </sheetNames>
    <sheetDataSet>
      <sheetData sheetId="2">
        <row r="5">
          <cell r="B5">
            <v>10035.205</v>
          </cell>
          <cell r="C5">
            <v>3472.1809299999995</v>
          </cell>
          <cell r="D5">
            <v>2873.0791915</v>
          </cell>
          <cell r="E5">
            <v>2660.938</v>
          </cell>
          <cell r="F5">
            <v>296.461</v>
          </cell>
          <cell r="G5">
            <v>11608.381</v>
          </cell>
          <cell r="H5">
            <v>1058.136</v>
          </cell>
          <cell r="I5">
            <v>-129.909</v>
          </cell>
          <cell r="J5">
            <v>-7.181433968283599</v>
          </cell>
          <cell r="N5">
            <v>4774.515</v>
          </cell>
          <cell r="O5">
            <v>-342.962</v>
          </cell>
          <cell r="P5">
            <v>1500.628</v>
          </cell>
          <cell r="Q5">
            <v>3</v>
          </cell>
          <cell r="R5">
            <v>31.444046185468817</v>
          </cell>
          <cell r="S5">
            <v>912.3577371892449</v>
          </cell>
          <cell r="T5">
            <v>2115.546</v>
          </cell>
          <cell r="Z5">
            <v>159.33</v>
          </cell>
        </row>
        <row r="6">
          <cell r="B6">
            <v>5037.53</v>
          </cell>
          <cell r="C6">
            <v>1742.9853799999999</v>
          </cell>
          <cell r="D6">
            <v>1442.244839</v>
          </cell>
          <cell r="E6">
            <v>418.186</v>
          </cell>
          <cell r="F6">
            <v>97.46</v>
          </cell>
          <cell r="G6">
            <v>4233.646</v>
          </cell>
          <cell r="H6">
            <v>483.019</v>
          </cell>
          <cell r="I6">
            <v>-609.026</v>
          </cell>
          <cell r="J6">
            <v>-33.66725941980838</v>
          </cell>
          <cell r="N6">
            <v>219.166</v>
          </cell>
          <cell r="O6">
            <v>-342.962</v>
          </cell>
          <cell r="P6">
            <v>1120.114</v>
          </cell>
          <cell r="R6">
            <v>10.735932420068433</v>
          </cell>
          <cell r="S6">
            <v>143.38373636823613</v>
          </cell>
          <cell r="T6">
            <v>762.37</v>
          </cell>
          <cell r="Z6">
            <v>54.4</v>
          </cell>
        </row>
        <row r="7">
          <cell r="B7">
            <v>8759.365</v>
          </cell>
          <cell r="C7">
            <v>3030.7402899999997</v>
          </cell>
          <cell r="D7">
            <v>2507.8061995</v>
          </cell>
          <cell r="E7">
            <v>634.667</v>
          </cell>
          <cell r="F7">
            <v>296.461</v>
          </cell>
          <cell r="G7">
            <v>3507.424</v>
          </cell>
          <cell r="H7">
            <v>890.724</v>
          </cell>
          <cell r="I7">
            <v>-13495.065</v>
          </cell>
          <cell r="J7">
            <v>-746.0138881462802</v>
          </cell>
          <cell r="L7">
            <v>5223.457</v>
          </cell>
          <cell r="N7">
            <v>-183.096</v>
          </cell>
          <cell r="O7">
            <v>-342.962</v>
          </cell>
          <cell r="P7">
            <v>706.299</v>
          </cell>
          <cell r="Q7">
            <v>16.69</v>
          </cell>
          <cell r="R7">
            <v>5.0699651446977585</v>
          </cell>
          <cell r="S7">
            <v>217.60873345740728</v>
          </cell>
          <cell r="T7">
            <v>602.193</v>
          </cell>
          <cell r="Z7">
            <v>25.69</v>
          </cell>
        </row>
        <row r="8">
          <cell r="B8">
            <v>8904.021</v>
          </cell>
          <cell r="C8">
            <v>3080.791266</v>
          </cell>
          <cell r="D8">
            <v>2549.2212123000004</v>
          </cell>
          <cell r="E8">
            <v>1239.369</v>
          </cell>
          <cell r="F8">
            <v>790.65</v>
          </cell>
          <cell r="G8">
            <v>6816.714</v>
          </cell>
          <cell r="H8">
            <v>679.846</v>
          </cell>
          <cell r="I8">
            <v>-1328.232</v>
          </cell>
          <cell r="J8">
            <v>-73.42532390027836</v>
          </cell>
          <cell r="K8">
            <v>208.201</v>
          </cell>
          <cell r="N8">
            <v>3.704</v>
          </cell>
          <cell r="O8">
            <v>-342.962</v>
          </cell>
          <cell r="P8">
            <v>2351.752</v>
          </cell>
          <cell r="Q8">
            <v>5.7</v>
          </cell>
          <cell r="R8">
            <v>19.928574554752032</v>
          </cell>
          <cell r="S8">
            <v>424.9433456858059</v>
          </cell>
          <cell r="T8">
            <v>1383.03</v>
          </cell>
          <cell r="Z8">
            <v>100.98</v>
          </cell>
        </row>
        <row r="9">
          <cell r="B9">
            <v>8002.673</v>
          </cell>
          <cell r="C9">
            <v>2768.924858</v>
          </cell>
          <cell r="D9">
            <v>2291.1652799</v>
          </cell>
          <cell r="E9">
            <v>1681.412</v>
          </cell>
          <cell r="F9">
            <v>296.461</v>
          </cell>
          <cell r="G9">
            <v>7124.213</v>
          </cell>
          <cell r="H9">
            <v>2491.829</v>
          </cell>
          <cell r="I9">
            <v>-7654.202</v>
          </cell>
          <cell r="J9">
            <v>-423.12808383487106</v>
          </cell>
          <cell r="K9">
            <v>2449.858</v>
          </cell>
          <cell r="N9">
            <v>7979.592</v>
          </cell>
          <cell r="O9">
            <v>-342.962</v>
          </cell>
          <cell r="P9">
            <v>378.4</v>
          </cell>
          <cell r="Q9">
            <v>3</v>
          </cell>
          <cell r="R9">
            <v>21.160049155877527</v>
          </cell>
          <cell r="S9">
            <v>576.5069489040491</v>
          </cell>
          <cell r="T9">
            <v>1509.412</v>
          </cell>
          <cell r="Z9">
            <v>107.22</v>
          </cell>
        </row>
        <row r="10">
          <cell r="B10">
            <v>8168.508</v>
          </cell>
          <cell r="C10">
            <v>2826.3037679999998</v>
          </cell>
          <cell r="D10">
            <v>2338.6438404</v>
          </cell>
          <cell r="E10">
            <v>2896.266</v>
          </cell>
          <cell r="F10">
            <v>1198.824</v>
          </cell>
          <cell r="G10">
            <v>4291.094</v>
          </cell>
          <cell r="H10">
            <v>829.509</v>
          </cell>
          <cell r="I10">
            <v>-3409.088</v>
          </cell>
          <cell r="J10">
            <v>-188.4560758998068</v>
          </cell>
          <cell r="K10">
            <v>220.948</v>
          </cell>
          <cell r="N10">
            <v>621.782</v>
          </cell>
          <cell r="O10">
            <v>-342.962</v>
          </cell>
          <cell r="P10">
            <v>1397.409</v>
          </cell>
          <cell r="R10">
            <v>13.277822301878755</v>
          </cell>
          <cell r="S10">
            <v>993.0448188037998</v>
          </cell>
          <cell r="T10">
            <v>1193.289</v>
          </cell>
          <cell r="Z10">
            <v>67.28</v>
          </cell>
        </row>
        <row r="11">
          <cell r="B11">
            <v>8744.675</v>
          </cell>
          <cell r="C11">
            <v>3025.6575499999994</v>
          </cell>
          <cell r="D11">
            <v>2503.6004525</v>
          </cell>
          <cell r="E11">
            <v>5314.41</v>
          </cell>
          <cell r="F11">
            <v>198.259</v>
          </cell>
          <cell r="G11">
            <v>85784.047</v>
          </cell>
          <cell r="H11">
            <v>3092.552</v>
          </cell>
          <cell r="I11">
            <v>-9232.133</v>
          </cell>
          <cell r="J11">
            <v>-510.3568923316473</v>
          </cell>
          <cell r="K11">
            <v>1603.095</v>
          </cell>
          <cell r="N11">
            <v>1563.044</v>
          </cell>
          <cell r="O11">
            <v>-342.962</v>
          </cell>
          <cell r="P11">
            <v>1521.995</v>
          </cell>
          <cell r="Q11">
            <v>15</v>
          </cell>
          <cell r="R11">
            <v>40.42946903630918</v>
          </cell>
          <cell r="S11">
            <v>1822.1556015570052</v>
          </cell>
          <cell r="T11">
            <v>5740.833</v>
          </cell>
          <cell r="Y11">
            <v>48.046</v>
          </cell>
          <cell r="Z11">
            <v>156.814</v>
          </cell>
        </row>
        <row r="12">
          <cell r="B12">
            <v>11742.376</v>
          </cell>
          <cell r="C12">
            <v>4062.862096</v>
          </cell>
          <cell r="D12">
            <v>3361.8422488</v>
          </cell>
          <cell r="E12">
            <v>2485.837</v>
          </cell>
          <cell r="F12">
            <v>0</v>
          </cell>
          <cell r="G12">
            <v>21372.266</v>
          </cell>
          <cell r="H12">
            <v>2617.515</v>
          </cell>
          <cell r="I12">
            <v>5669.089</v>
          </cell>
          <cell r="J12">
            <v>313.3900523737609</v>
          </cell>
          <cell r="K12">
            <v>41.105</v>
          </cell>
          <cell r="N12">
            <v>2937.414</v>
          </cell>
          <cell r="O12">
            <v>-342.962</v>
          </cell>
          <cell r="P12">
            <v>3130.302</v>
          </cell>
          <cell r="Q12">
            <v>9.53</v>
          </cell>
          <cell r="R12">
            <v>32.64394451477058</v>
          </cell>
          <cell r="S12">
            <v>852.3207306375799</v>
          </cell>
          <cell r="T12">
            <v>3182.39</v>
          </cell>
          <cell r="Z12">
            <v>165.41</v>
          </cell>
        </row>
        <row r="13">
          <cell r="B13">
            <v>16753.54</v>
          </cell>
          <cell r="C13">
            <v>5796.72484</v>
          </cell>
          <cell r="D13">
            <v>4796.538502</v>
          </cell>
          <cell r="E13">
            <v>9597.831</v>
          </cell>
          <cell r="F13">
            <v>910.665</v>
          </cell>
          <cell r="G13">
            <v>232467.511</v>
          </cell>
          <cell r="H13">
            <v>2132.222</v>
          </cell>
          <cell r="I13">
            <v>11672.31</v>
          </cell>
          <cell r="J13">
            <v>645.2510874715095</v>
          </cell>
          <cell r="K13">
            <v>997.234</v>
          </cell>
          <cell r="N13">
            <v>3387.22</v>
          </cell>
          <cell r="O13">
            <v>-342.962</v>
          </cell>
          <cell r="P13">
            <v>7074.342</v>
          </cell>
          <cell r="Q13">
            <v>1.2</v>
          </cell>
          <cell r="R13">
            <v>85.81641274894409</v>
          </cell>
          <cell r="S13">
            <v>3290.815258786483</v>
          </cell>
          <cell r="T13">
            <v>16339.938</v>
          </cell>
          <cell r="Y13">
            <v>266.404</v>
          </cell>
          <cell r="Z13">
            <v>168.436</v>
          </cell>
        </row>
        <row r="14">
          <cell r="B14">
            <v>29482.003</v>
          </cell>
          <cell r="C14">
            <v>10200.773038</v>
          </cell>
          <cell r="D14">
            <v>8440.6974589</v>
          </cell>
          <cell r="E14">
            <v>15607.076</v>
          </cell>
          <cell r="F14">
            <v>229.651</v>
          </cell>
          <cell r="G14">
            <v>133718.871</v>
          </cell>
          <cell r="H14">
            <v>180.747</v>
          </cell>
          <cell r="I14">
            <v>26329.523</v>
          </cell>
          <cell r="J14">
            <v>1455.5090936032477</v>
          </cell>
          <cell r="K14">
            <v>9388.382</v>
          </cell>
          <cell r="L14">
            <v>1683.26</v>
          </cell>
          <cell r="M14">
            <v>388.654</v>
          </cell>
          <cell r="N14">
            <v>8423.723</v>
          </cell>
          <cell r="O14">
            <v>-342.962</v>
          </cell>
          <cell r="P14">
            <v>4629.142</v>
          </cell>
          <cell r="Q14">
            <v>6</v>
          </cell>
          <cell r="R14">
            <v>157.4550794490331</v>
          </cell>
          <cell r="S14">
            <v>5351.2094394911</v>
          </cell>
          <cell r="T14">
            <v>13941.002</v>
          </cell>
          <cell r="Y14">
            <v>227.365</v>
          </cell>
          <cell r="AA14">
            <v>570.475</v>
          </cell>
        </row>
        <row r="15">
          <cell r="B15">
            <v>56229.569</v>
          </cell>
          <cell r="C15">
            <v>19455.430873999998</v>
          </cell>
          <cell r="D15">
            <v>16098.5256047</v>
          </cell>
          <cell r="E15">
            <v>58912.323</v>
          </cell>
          <cell r="F15">
            <v>-3539.241</v>
          </cell>
          <cell r="G15">
            <v>482508.155</v>
          </cell>
          <cell r="H15">
            <v>4976.17</v>
          </cell>
          <cell r="I15">
            <v>43070.66</v>
          </cell>
          <cell r="J15">
            <v>2380.9674522965593</v>
          </cell>
          <cell r="K15">
            <v>29825.784</v>
          </cell>
          <cell r="M15">
            <v>1224.1</v>
          </cell>
          <cell r="N15">
            <v>989.703</v>
          </cell>
          <cell r="O15">
            <v>1168.926</v>
          </cell>
          <cell r="P15">
            <v>18013.375</v>
          </cell>
          <cell r="Q15">
            <v>272.925</v>
          </cell>
          <cell r="R15">
            <v>350.82816809755985</v>
          </cell>
          <cell r="S15">
            <v>20199.31080876063</v>
          </cell>
          <cell r="T15">
            <v>41066.708</v>
          </cell>
          <cell r="Y15">
            <v>556.806</v>
          </cell>
          <cell r="AA15">
            <v>1220.874</v>
          </cell>
        </row>
        <row r="16">
          <cell r="B16">
            <v>19141.837</v>
          </cell>
          <cell r="C16">
            <v>6623.075601999999</v>
          </cell>
          <cell r="D16">
            <v>5480.3079331</v>
          </cell>
          <cell r="E16">
            <v>4729.646</v>
          </cell>
          <cell r="F16">
            <v>1784.361</v>
          </cell>
          <cell r="G16">
            <v>4497.409</v>
          </cell>
          <cell r="H16">
            <v>1458.971</v>
          </cell>
          <cell r="I16">
            <v>-2849.464</v>
          </cell>
          <cell r="J16">
            <v>-157.51978354849362</v>
          </cell>
          <cell r="N16">
            <v>2174.79</v>
          </cell>
          <cell r="O16">
            <v>-342.962</v>
          </cell>
          <cell r="P16">
            <v>1887.921</v>
          </cell>
          <cell r="R16">
            <v>18.647762028901955</v>
          </cell>
          <cell r="S16">
            <v>1621.6571458133044</v>
          </cell>
          <cell r="T16">
            <v>2515.35</v>
          </cell>
          <cell r="Y16">
            <v>0.958</v>
          </cell>
          <cell r="Z16">
            <v>93.532</v>
          </cell>
        </row>
        <row r="17">
          <cell r="B17">
            <v>5134.738</v>
          </cell>
          <cell r="C17">
            <v>1776.619348</v>
          </cell>
          <cell r="D17">
            <v>1470.0754894000002</v>
          </cell>
          <cell r="E17">
            <v>2071.293</v>
          </cell>
          <cell r="F17">
            <v>0</v>
          </cell>
          <cell r="G17">
            <v>1991.386</v>
          </cell>
          <cell r="H17">
            <v>239.602</v>
          </cell>
          <cell r="I17">
            <v>693.879</v>
          </cell>
          <cell r="J17">
            <v>38.3579753556617</v>
          </cell>
          <cell r="K17">
            <v>8.498</v>
          </cell>
          <cell r="N17">
            <v>127.699</v>
          </cell>
          <cell r="O17">
            <v>-342.962</v>
          </cell>
          <cell r="P17">
            <v>902.6</v>
          </cell>
          <cell r="Q17">
            <v>13.16</v>
          </cell>
          <cell r="R17">
            <v>6.47905627483174</v>
          </cell>
          <cell r="S17">
            <v>710.1857294442495</v>
          </cell>
          <cell r="T17">
            <v>810.352</v>
          </cell>
          <cell r="Z17">
            <v>32.83</v>
          </cell>
        </row>
        <row r="18">
          <cell r="B18">
            <v>5032.092</v>
          </cell>
          <cell r="C18">
            <v>1741.1038319999998</v>
          </cell>
          <cell r="D18">
            <v>1440.6879396</v>
          </cell>
          <cell r="E18">
            <v>2441.44</v>
          </cell>
          <cell r="F18">
            <v>0</v>
          </cell>
          <cell r="G18">
            <v>2471.298</v>
          </cell>
          <cell r="H18">
            <v>122.853</v>
          </cell>
          <cell r="I18">
            <v>1140.5</v>
          </cell>
          <cell r="J18">
            <v>63.047405805813646</v>
          </cell>
          <cell r="K18">
            <v>50.988</v>
          </cell>
          <cell r="N18">
            <v>1440.492</v>
          </cell>
          <cell r="O18">
            <v>-342.962</v>
          </cell>
          <cell r="P18">
            <v>1127.219</v>
          </cell>
          <cell r="R18">
            <v>8.09141965483099</v>
          </cell>
          <cell r="S18">
            <v>837.0982991273415</v>
          </cell>
          <cell r="T18">
            <v>959.538</v>
          </cell>
          <cell r="Z18">
            <v>41</v>
          </cell>
        </row>
        <row r="19">
          <cell r="B19">
            <v>37358.543</v>
          </cell>
          <cell r="C19">
            <v>12926.055877999997</v>
          </cell>
          <cell r="D19">
            <v>10695.7508609</v>
          </cell>
          <cell r="E19">
            <v>34205.118</v>
          </cell>
          <cell r="F19">
            <v>740.917</v>
          </cell>
          <cell r="G19">
            <v>330522.008</v>
          </cell>
          <cell r="H19">
            <v>2767.021</v>
          </cell>
          <cell r="I19">
            <v>36653.057</v>
          </cell>
          <cell r="J19">
            <v>2026.1991746625329</v>
          </cell>
          <cell r="K19">
            <v>5228.556</v>
          </cell>
          <cell r="M19">
            <v>149.483</v>
          </cell>
          <cell r="N19">
            <v>3489.744</v>
          </cell>
          <cell r="O19">
            <v>-342.962</v>
          </cell>
          <cell r="P19">
            <v>7334.399</v>
          </cell>
          <cell r="Q19">
            <v>153.997</v>
          </cell>
          <cell r="R19">
            <v>160.09564518029256</v>
          </cell>
          <cell r="S19">
            <v>11727.933555299338</v>
          </cell>
          <cell r="T19">
            <v>27070.457</v>
          </cell>
          <cell r="Y19">
            <v>285.5</v>
          </cell>
          <cell r="AA19">
            <v>525.72</v>
          </cell>
        </row>
        <row r="20">
          <cell r="B20">
            <v>11502.409</v>
          </cell>
          <cell r="C20">
            <v>3979.8335139999995</v>
          </cell>
          <cell r="D20">
            <v>3293.1396967</v>
          </cell>
          <cell r="E20">
            <v>3157.816</v>
          </cell>
          <cell r="F20">
            <v>0</v>
          </cell>
          <cell r="G20">
            <v>150302.239</v>
          </cell>
          <cell r="H20">
            <v>0</v>
          </cell>
          <cell r="I20">
            <v>17667.316</v>
          </cell>
          <cell r="J20">
            <v>976.6579932937697</v>
          </cell>
          <cell r="K20">
            <v>1414.012</v>
          </cell>
          <cell r="L20">
            <v>1683.26</v>
          </cell>
          <cell r="M20">
            <v>42.077</v>
          </cell>
          <cell r="N20">
            <v>300.222</v>
          </cell>
          <cell r="O20">
            <v>-342.962</v>
          </cell>
          <cell r="P20">
            <v>3654.666</v>
          </cell>
          <cell r="R20">
            <v>80.35174420644968</v>
          </cell>
          <cell r="S20">
            <v>1082.7226565293863</v>
          </cell>
          <cell r="T20">
            <v>10854.139</v>
          </cell>
          <cell r="Y20">
            <v>407.15</v>
          </cell>
        </row>
        <row r="21">
          <cell r="B21">
            <v>10703.093</v>
          </cell>
          <cell r="C21">
            <v>3703.2701779999998</v>
          </cell>
          <cell r="D21">
            <v>3064.2955259</v>
          </cell>
          <cell r="E21">
            <v>972.838</v>
          </cell>
          <cell r="F21">
            <v>0</v>
          </cell>
          <cell r="G21">
            <v>87121.579</v>
          </cell>
          <cell r="H21">
            <v>0</v>
          </cell>
          <cell r="I21">
            <v>10858.372</v>
          </cell>
          <cell r="J21">
            <v>600.2561910341818</v>
          </cell>
          <cell r="K21">
            <v>246.63</v>
          </cell>
          <cell r="M21">
            <v>462.851</v>
          </cell>
          <cell r="N21">
            <v>33.358</v>
          </cell>
          <cell r="O21">
            <v>-342.962</v>
          </cell>
          <cell r="P21">
            <v>7358.254</v>
          </cell>
          <cell r="R21">
            <v>58.467414315615336</v>
          </cell>
          <cell r="S21">
            <v>333.557668886577</v>
          </cell>
          <cell r="T21">
            <v>6834.493</v>
          </cell>
          <cell r="Y21">
            <v>296.26</v>
          </cell>
        </row>
        <row r="22">
          <cell r="B22">
            <v>8484.883</v>
          </cell>
          <cell r="C22">
            <v>2935.7695179999996</v>
          </cell>
          <cell r="D22">
            <v>2429.2220029</v>
          </cell>
          <cell r="E22">
            <v>4150.339</v>
          </cell>
          <cell r="F22">
            <v>0</v>
          </cell>
          <cell r="G22">
            <v>122128.683</v>
          </cell>
          <cell r="H22">
            <v>248.72</v>
          </cell>
          <cell r="I22">
            <v>10932.766</v>
          </cell>
          <cell r="J22">
            <v>604.3687282612907</v>
          </cell>
          <cell r="K22">
            <v>402.829</v>
          </cell>
          <cell r="M22">
            <v>420.774</v>
          </cell>
          <cell r="N22">
            <v>33.358</v>
          </cell>
          <cell r="O22">
            <v>-342.962</v>
          </cell>
          <cell r="P22">
            <v>9257.224</v>
          </cell>
          <cell r="R22">
            <v>73.29642097083486</v>
          </cell>
          <cell r="S22">
            <v>1423.0297356076214</v>
          </cell>
          <cell r="T22">
            <v>8909.754</v>
          </cell>
          <cell r="Y22">
            <v>371.4</v>
          </cell>
        </row>
        <row r="23">
          <cell r="B23">
            <v>6065.971</v>
          </cell>
          <cell r="C23">
            <v>2098.825966</v>
          </cell>
          <cell r="D23">
            <v>1736.6874973</v>
          </cell>
          <cell r="E23">
            <v>562.694</v>
          </cell>
          <cell r="F23">
            <v>4.527</v>
          </cell>
          <cell r="G23">
            <v>11959.268</v>
          </cell>
          <cell r="H23">
            <v>0</v>
          </cell>
          <cell r="I23">
            <v>-1432.09</v>
          </cell>
          <cell r="J23">
            <v>-79.16664566457489</v>
          </cell>
          <cell r="M23">
            <v>199.314</v>
          </cell>
          <cell r="N23">
            <v>266.864</v>
          </cell>
          <cell r="O23">
            <v>-342.962</v>
          </cell>
          <cell r="P23">
            <v>1072.233</v>
          </cell>
          <cell r="Q23">
            <v>69.867</v>
          </cell>
          <cell r="R23">
            <v>7.696716257034355</v>
          </cell>
          <cell r="S23">
            <v>192.93129887654837</v>
          </cell>
          <cell r="T23">
            <v>1222.093</v>
          </cell>
          <cell r="Y23">
            <v>39</v>
          </cell>
        </row>
        <row r="24">
          <cell r="B24">
            <v>12556.683</v>
          </cell>
          <cell r="C24">
            <v>4344.612318</v>
          </cell>
          <cell r="D24">
            <v>3594.9783429000004</v>
          </cell>
          <cell r="E24">
            <v>2565.854</v>
          </cell>
          <cell r="F24">
            <v>26.812</v>
          </cell>
          <cell r="G24">
            <v>46393.366</v>
          </cell>
          <cell r="H24">
            <v>0</v>
          </cell>
          <cell r="I24">
            <v>3104.198</v>
          </cell>
          <cell r="J24">
            <v>171.60160544287163</v>
          </cell>
          <cell r="N24">
            <v>96.21</v>
          </cell>
          <cell r="O24">
            <v>-342.962</v>
          </cell>
          <cell r="P24">
            <v>3549.743</v>
          </cell>
          <cell r="Q24">
            <v>1.2</v>
          </cell>
          <cell r="R24">
            <v>33.80634602128167</v>
          </cell>
          <cell r="S24">
            <v>879.7562173180933</v>
          </cell>
          <cell r="T24">
            <v>4202.882</v>
          </cell>
          <cell r="Y24">
            <v>171.3</v>
          </cell>
        </row>
        <row r="25">
          <cell r="E25">
            <v>1648.009</v>
          </cell>
          <cell r="G25">
            <v>5092.146</v>
          </cell>
          <cell r="H25">
            <v>137.531</v>
          </cell>
          <cell r="I25">
            <v>-115.752</v>
          </cell>
          <cell r="J25">
            <v>-6.398827984949182</v>
          </cell>
          <cell r="M25">
            <v>79.726</v>
          </cell>
          <cell r="N25">
            <v>31.825</v>
          </cell>
          <cell r="O25">
            <v>-342.962</v>
          </cell>
          <cell r="P25">
            <v>408.823</v>
          </cell>
          <cell r="Q25">
            <v>1.2</v>
          </cell>
          <cell r="R25">
            <v>2.9346197626179706</v>
          </cell>
          <cell r="S25">
            <v>565.0540381277242</v>
          </cell>
          <cell r="T25">
            <v>409.617</v>
          </cell>
          <cell r="Y25">
            <v>14.87</v>
          </cell>
        </row>
        <row r="26">
          <cell r="E26">
            <v>2801.48</v>
          </cell>
          <cell r="G26">
            <v>11476.466</v>
          </cell>
          <cell r="H26">
            <v>0</v>
          </cell>
          <cell r="I26">
            <v>-4379.294</v>
          </cell>
          <cell r="J26">
            <v>-242.08954490220506</v>
          </cell>
          <cell r="N26">
            <v>-127.596</v>
          </cell>
          <cell r="O26">
            <v>-342.962</v>
          </cell>
          <cell r="P26">
            <v>1044.74</v>
          </cell>
          <cell r="R26">
            <v>7.499364558136039</v>
          </cell>
          <cell r="S26">
            <v>960.5454744082446</v>
          </cell>
          <cell r="T26">
            <v>611.454</v>
          </cell>
          <cell r="Y26">
            <v>38</v>
          </cell>
        </row>
        <row r="27">
          <cell r="C27">
            <v>0</v>
          </cell>
          <cell r="D27">
            <v>0</v>
          </cell>
          <cell r="E27">
            <v>1099.744</v>
          </cell>
          <cell r="H27">
            <v>0</v>
          </cell>
          <cell r="J27">
            <v>0</v>
          </cell>
          <cell r="L27">
            <v>0</v>
          </cell>
          <cell r="N27">
            <v>-54.548</v>
          </cell>
          <cell r="P27">
            <v>2035.887</v>
          </cell>
          <cell r="Q27">
            <v>5.7</v>
          </cell>
          <cell r="R27">
            <v>33.532027159813005</v>
          </cell>
          <cell r="S27">
            <v>377.07002092023515</v>
          </cell>
          <cell r="T27">
            <v>286.227</v>
          </cell>
          <cell r="Y27">
            <v>169.91</v>
          </cell>
        </row>
      </sheetData>
      <sheetData sheetId="3">
        <row r="5">
          <cell r="B5">
            <v>8860.08</v>
          </cell>
          <cell r="C5">
            <v>3065.5876799999996</v>
          </cell>
          <cell r="D5">
            <v>3604.2805439999997</v>
          </cell>
          <cell r="E5">
            <v>4349.523</v>
          </cell>
          <cell r="F5">
            <v>942.288</v>
          </cell>
          <cell r="G5">
            <v>28173.297</v>
          </cell>
          <cell r="H5">
            <v>2769.45</v>
          </cell>
          <cell r="I5">
            <v>7490.198</v>
          </cell>
          <cell r="J5">
            <v>350.27697500913183</v>
          </cell>
          <cell r="K5">
            <v>0</v>
          </cell>
          <cell r="L5">
            <v>40.462</v>
          </cell>
          <cell r="N5">
            <v>5278.973</v>
          </cell>
          <cell r="O5">
            <v>-848.51</v>
          </cell>
          <cell r="P5">
            <v>1742.418</v>
          </cell>
          <cell r="Q5">
            <v>3</v>
          </cell>
          <cell r="R5">
            <v>92.95522546282739</v>
          </cell>
          <cell r="Z5">
            <v>201.78</v>
          </cell>
        </row>
        <row r="6">
          <cell r="B6">
            <v>4890.472</v>
          </cell>
          <cell r="C6">
            <v>1692.1033119999997</v>
          </cell>
          <cell r="D6">
            <v>1989.4440095999998</v>
          </cell>
          <cell r="E6">
            <v>678.096</v>
          </cell>
          <cell r="F6">
            <v>573.388</v>
          </cell>
          <cell r="G6">
            <v>12067.412</v>
          </cell>
          <cell r="H6">
            <v>1225.26</v>
          </cell>
          <cell r="I6">
            <v>3842.36</v>
          </cell>
          <cell r="J6">
            <v>179.68687045336958</v>
          </cell>
          <cell r="K6">
            <v>297.43</v>
          </cell>
          <cell r="L6">
            <v>40.462</v>
          </cell>
          <cell r="N6">
            <v>911.608</v>
          </cell>
          <cell r="O6">
            <v>-848.51</v>
          </cell>
          <cell r="P6">
            <v>1630.555</v>
          </cell>
          <cell r="R6">
            <v>48.09458587728803</v>
          </cell>
          <cell r="Z6">
            <v>104.4</v>
          </cell>
        </row>
        <row r="7">
          <cell r="B7">
            <v>8178.569</v>
          </cell>
          <cell r="C7">
            <v>2829.784874</v>
          </cell>
          <cell r="D7">
            <v>3327.0418692000003</v>
          </cell>
          <cell r="E7">
            <v>1014.383</v>
          </cell>
          <cell r="F7">
            <v>874.705</v>
          </cell>
          <cell r="G7">
            <v>6740.676</v>
          </cell>
          <cell r="H7">
            <v>755.878</v>
          </cell>
          <cell r="I7">
            <v>10301.005</v>
          </cell>
          <cell r="J7">
            <v>481.72356337628753</v>
          </cell>
          <cell r="L7">
            <v>40.462</v>
          </cell>
          <cell r="N7">
            <v>1624.672</v>
          </cell>
          <cell r="O7">
            <v>-848.51</v>
          </cell>
          <cell r="P7">
            <v>1143.381</v>
          </cell>
          <cell r="Q7">
            <v>16.69</v>
          </cell>
          <cell r="R7">
            <v>29.312820875209173</v>
          </cell>
          <cell r="Z7">
            <v>63.63</v>
          </cell>
        </row>
        <row r="8">
          <cell r="B8">
            <v>7924.236</v>
          </cell>
          <cell r="C8">
            <v>2741.7856559999996</v>
          </cell>
          <cell r="D8">
            <v>3223.5792048</v>
          </cell>
          <cell r="E8">
            <v>2220.938</v>
          </cell>
          <cell r="F8">
            <v>789.338</v>
          </cell>
          <cell r="G8">
            <v>22645.728</v>
          </cell>
          <cell r="H8">
            <v>760.04</v>
          </cell>
          <cell r="I8">
            <v>6074.886</v>
          </cell>
          <cell r="J8">
            <v>284.0903126466517</v>
          </cell>
          <cell r="K8">
            <v>140.217</v>
          </cell>
          <cell r="L8">
            <v>40.462</v>
          </cell>
          <cell r="N8">
            <v>758.16</v>
          </cell>
          <cell r="O8">
            <v>-848.51</v>
          </cell>
          <cell r="P8">
            <v>1898.329</v>
          </cell>
          <cell r="Q8">
            <v>5.7</v>
          </cell>
          <cell r="R8">
            <v>57.17911876522022</v>
          </cell>
          <cell r="Y8">
            <v>46.859</v>
          </cell>
          <cell r="Z8">
            <v>77.261</v>
          </cell>
        </row>
        <row r="9">
          <cell r="B9">
            <v>9424.016</v>
          </cell>
          <cell r="C9">
            <v>3260.709536</v>
          </cell>
          <cell r="D9">
            <v>3833.6897087999996</v>
          </cell>
          <cell r="E9">
            <v>2732.14</v>
          </cell>
          <cell r="F9">
            <v>994.99</v>
          </cell>
          <cell r="G9">
            <v>21025.595</v>
          </cell>
          <cell r="H9">
            <v>4278.443</v>
          </cell>
          <cell r="I9">
            <v>7452.188</v>
          </cell>
          <cell r="J9">
            <v>348.49944819073573</v>
          </cell>
          <cell r="K9">
            <v>2400.532</v>
          </cell>
          <cell r="L9">
            <v>40.462</v>
          </cell>
          <cell r="M9">
            <v>168.31</v>
          </cell>
          <cell r="N9">
            <v>6515.561</v>
          </cell>
          <cell r="O9">
            <v>-848.51</v>
          </cell>
          <cell r="P9">
            <v>321.399</v>
          </cell>
          <cell r="Q9">
            <v>3</v>
          </cell>
          <cell r="R9">
            <v>46.38547750942655</v>
          </cell>
          <cell r="Z9">
            <v>100.69</v>
          </cell>
        </row>
        <row r="10">
          <cell r="B10">
            <v>6806.192</v>
          </cell>
          <cell r="C10">
            <v>2354.942432</v>
          </cell>
          <cell r="D10">
            <v>2768.7589056</v>
          </cell>
          <cell r="E10">
            <v>4694.312</v>
          </cell>
          <cell r="F10">
            <v>722.672</v>
          </cell>
          <cell r="G10">
            <v>9693.569</v>
          </cell>
          <cell r="H10">
            <v>459.259</v>
          </cell>
          <cell r="I10">
            <v>5547.218</v>
          </cell>
          <cell r="J10">
            <v>259.41406899473236</v>
          </cell>
          <cell r="K10">
            <v>301.679</v>
          </cell>
          <cell r="L10">
            <v>40.462</v>
          </cell>
          <cell r="N10">
            <v>1326.78</v>
          </cell>
          <cell r="O10">
            <v>-848.51</v>
          </cell>
          <cell r="P10">
            <v>1570.465</v>
          </cell>
          <cell r="R10">
            <v>47.841214016823386</v>
          </cell>
          <cell r="Z10">
            <v>103.85</v>
          </cell>
        </row>
        <row r="11">
          <cell r="B11">
            <v>7639.661</v>
          </cell>
          <cell r="C11">
            <v>2643.322706</v>
          </cell>
          <cell r="D11">
            <v>3107.8140948</v>
          </cell>
          <cell r="E11">
            <v>8564.553</v>
          </cell>
          <cell r="F11">
            <v>702.835</v>
          </cell>
          <cell r="G11">
            <v>94619.344</v>
          </cell>
          <cell r="H11">
            <v>1236.531</v>
          </cell>
          <cell r="I11">
            <v>16936.791</v>
          </cell>
          <cell r="J11">
            <v>792.0442046848281</v>
          </cell>
          <cell r="K11">
            <v>1915.493</v>
          </cell>
          <cell r="L11">
            <v>40.462</v>
          </cell>
          <cell r="M11">
            <v>504.929</v>
          </cell>
          <cell r="N11">
            <v>1151.919</v>
          </cell>
          <cell r="O11">
            <v>-848.51</v>
          </cell>
          <cell r="P11">
            <v>1827.957</v>
          </cell>
          <cell r="Q11">
            <v>15</v>
          </cell>
          <cell r="R11">
            <v>121.66456063402079</v>
          </cell>
          <cell r="Y11">
            <v>226.124</v>
          </cell>
          <cell r="Z11">
            <v>37.976</v>
          </cell>
        </row>
        <row r="12">
          <cell r="B12">
            <v>12000.04</v>
          </cell>
          <cell r="C12">
            <v>4152.01384</v>
          </cell>
          <cell r="D12">
            <v>4881.616272</v>
          </cell>
          <cell r="E12">
            <v>3996.364</v>
          </cell>
          <cell r="F12">
            <v>1452.393</v>
          </cell>
          <cell r="G12">
            <v>21492.413</v>
          </cell>
          <cell r="H12">
            <v>1881.164</v>
          </cell>
          <cell r="I12">
            <v>5961.974</v>
          </cell>
          <cell r="J12">
            <v>278.81001514286993</v>
          </cell>
          <cell r="K12">
            <v>147.978</v>
          </cell>
          <cell r="L12">
            <v>40.462</v>
          </cell>
          <cell r="N12">
            <v>1430.592</v>
          </cell>
          <cell r="O12">
            <v>-848.51</v>
          </cell>
          <cell r="P12">
            <v>3818.462</v>
          </cell>
          <cell r="Q12">
            <v>9.53</v>
          </cell>
          <cell r="R12">
            <v>128.17391406741234</v>
          </cell>
          <cell r="Y12">
            <v>17.527</v>
          </cell>
          <cell r="Z12">
            <v>260.703</v>
          </cell>
        </row>
        <row r="13">
          <cell r="B13">
            <v>16064.292</v>
          </cell>
          <cell r="C13">
            <v>5558.245032</v>
          </cell>
          <cell r="D13">
            <v>6534.9539856</v>
          </cell>
          <cell r="E13">
            <v>15660.774</v>
          </cell>
          <cell r="F13">
            <v>1614.561</v>
          </cell>
          <cell r="G13">
            <v>265181.578</v>
          </cell>
          <cell r="H13">
            <v>380.539</v>
          </cell>
          <cell r="I13">
            <v>14041.326</v>
          </cell>
          <cell r="J13">
            <v>656.6386090724268</v>
          </cell>
          <cell r="K13">
            <v>512.195</v>
          </cell>
          <cell r="L13">
            <v>40.462</v>
          </cell>
          <cell r="N13">
            <v>189.45</v>
          </cell>
          <cell r="O13">
            <v>-848.51</v>
          </cell>
          <cell r="P13">
            <v>8708.018</v>
          </cell>
          <cell r="Q13">
            <v>1.2</v>
          </cell>
          <cell r="R13">
            <v>356.655444312226</v>
          </cell>
          <cell r="Y13">
            <v>637.208</v>
          </cell>
          <cell r="Z13">
            <v>136.992</v>
          </cell>
        </row>
        <row r="14">
          <cell r="B14">
            <v>25736.329</v>
          </cell>
          <cell r="C14">
            <v>8904.769834</v>
          </cell>
          <cell r="D14">
            <v>10469.538637200001</v>
          </cell>
          <cell r="E14">
            <v>22384.937</v>
          </cell>
          <cell r="F14">
            <v>6561.356</v>
          </cell>
          <cell r="G14">
            <v>317661.525</v>
          </cell>
          <cell r="H14">
            <v>0</v>
          </cell>
          <cell r="I14">
            <v>32420.26</v>
          </cell>
          <cell r="J14">
            <v>1516.1242201887796</v>
          </cell>
          <cell r="K14">
            <v>4480.445</v>
          </cell>
          <cell r="L14">
            <v>40.462</v>
          </cell>
          <cell r="M14">
            <v>388.655</v>
          </cell>
          <cell r="N14">
            <v>23593.228</v>
          </cell>
          <cell r="O14">
            <v>-848.51</v>
          </cell>
          <cell r="P14">
            <v>5371.915</v>
          </cell>
          <cell r="Q14">
            <v>6</v>
          </cell>
          <cell r="R14">
            <v>597.2159021595539</v>
          </cell>
          <cell r="Y14">
            <v>446.168</v>
          </cell>
          <cell r="AA14">
            <v>850.222</v>
          </cell>
        </row>
        <row r="15">
          <cell r="B15">
            <v>53752.271</v>
          </cell>
          <cell r="C15">
            <v>18598.285765999997</v>
          </cell>
          <cell r="D15">
            <v>21866.4238428</v>
          </cell>
          <cell r="E15">
            <v>92252.169</v>
          </cell>
          <cell r="F15">
            <v>10583.47</v>
          </cell>
          <cell r="G15">
            <v>842120.195</v>
          </cell>
          <cell r="H15">
            <v>7346.325</v>
          </cell>
          <cell r="I15">
            <v>103816.38</v>
          </cell>
          <cell r="J15">
            <v>4854.94342643526</v>
          </cell>
          <cell r="K15">
            <v>25805.719</v>
          </cell>
          <cell r="L15">
            <v>1124.526</v>
          </cell>
          <cell r="M15">
            <v>2063.434</v>
          </cell>
          <cell r="N15">
            <v>1326.78</v>
          </cell>
          <cell r="O15">
            <v>-848.51</v>
          </cell>
          <cell r="P15">
            <v>18175.104</v>
          </cell>
          <cell r="Q15">
            <v>147.534</v>
          </cell>
          <cell r="R15">
            <v>1174.889923735635</v>
          </cell>
          <cell r="Y15">
            <v>1681.897</v>
          </cell>
          <cell r="AA15">
            <v>868.463</v>
          </cell>
        </row>
        <row r="16">
          <cell r="B16">
            <v>16861.102</v>
          </cell>
          <cell r="C16">
            <v>5833.9412919999995</v>
          </cell>
          <cell r="D16">
            <v>6859.0962936</v>
          </cell>
          <cell r="E16">
            <v>7634.996</v>
          </cell>
          <cell r="F16">
            <v>612.52</v>
          </cell>
          <cell r="G16">
            <v>39448.829</v>
          </cell>
          <cell r="H16">
            <v>1454.063</v>
          </cell>
          <cell r="I16">
            <v>8082.706</v>
          </cell>
          <cell r="J16">
            <v>377.9854427837769</v>
          </cell>
          <cell r="L16">
            <v>40.462</v>
          </cell>
          <cell r="N16">
            <v>2365.883</v>
          </cell>
          <cell r="O16">
            <v>-848.51</v>
          </cell>
          <cell r="P16">
            <v>1974.749</v>
          </cell>
          <cell r="R16">
            <v>67.25871205061352</v>
          </cell>
          <cell r="Y16">
            <v>89.643</v>
          </cell>
          <cell r="Z16">
            <v>56.357</v>
          </cell>
        </row>
        <row r="17">
          <cell r="B17">
            <v>4803.725</v>
          </cell>
          <cell r="C17">
            <v>1662.08885</v>
          </cell>
          <cell r="D17">
            <v>1954.15533</v>
          </cell>
          <cell r="E17">
            <v>3232.404</v>
          </cell>
          <cell r="F17">
            <v>271.943</v>
          </cell>
          <cell r="G17">
            <v>5801.104</v>
          </cell>
          <cell r="H17">
            <v>194.024</v>
          </cell>
          <cell r="I17">
            <v>490.776</v>
          </cell>
          <cell r="J17">
            <v>22.95099978492981</v>
          </cell>
          <cell r="K17">
            <v>8.498</v>
          </cell>
          <cell r="L17">
            <v>40.462</v>
          </cell>
          <cell r="N17">
            <v>355.397</v>
          </cell>
          <cell r="O17">
            <v>-848.51</v>
          </cell>
          <cell r="P17">
            <v>1097.919</v>
          </cell>
          <cell r="Q17">
            <v>13.16</v>
          </cell>
          <cell r="R17">
            <v>28.147310317071828</v>
          </cell>
          <cell r="Z17">
            <v>61.1</v>
          </cell>
        </row>
        <row r="18">
          <cell r="B18">
            <v>4745.651</v>
          </cell>
          <cell r="C18">
            <v>1641.9952459999997</v>
          </cell>
          <cell r="D18">
            <v>1930.5308267999999</v>
          </cell>
          <cell r="E18">
            <v>3833.074</v>
          </cell>
          <cell r="F18">
            <v>346.516</v>
          </cell>
          <cell r="G18">
            <v>6227.92</v>
          </cell>
          <cell r="H18">
            <v>141.91</v>
          </cell>
          <cell r="I18">
            <v>1633.31</v>
          </cell>
          <cell r="J18">
            <v>76.38127671019713</v>
          </cell>
          <cell r="K18">
            <v>25.494</v>
          </cell>
          <cell r="L18">
            <v>40.462</v>
          </cell>
          <cell r="N18">
            <v>3287.63</v>
          </cell>
          <cell r="O18">
            <v>-848.51</v>
          </cell>
          <cell r="P18">
            <v>1078.153</v>
          </cell>
          <cell r="R18">
            <v>27.64056659614255</v>
          </cell>
          <cell r="Z18">
            <v>60</v>
          </cell>
        </row>
        <row r="19">
          <cell r="B19">
            <v>36047.691</v>
          </cell>
          <cell r="C19">
            <v>12472.501085999998</v>
          </cell>
          <cell r="D19">
            <v>14664.2006988</v>
          </cell>
          <cell r="E19">
            <v>54651.946</v>
          </cell>
          <cell r="F19">
            <v>3357.897</v>
          </cell>
          <cell r="G19">
            <v>416762.191</v>
          </cell>
          <cell r="H19">
            <v>3166.688</v>
          </cell>
          <cell r="I19">
            <v>43405.138</v>
          </cell>
          <cell r="J19">
            <v>2029.8289095286825</v>
          </cell>
          <cell r="K19">
            <v>13375.567</v>
          </cell>
          <cell r="L19">
            <v>40.462</v>
          </cell>
          <cell r="M19">
            <v>149.482</v>
          </cell>
          <cell r="N19">
            <v>1317.776</v>
          </cell>
          <cell r="O19">
            <v>-848.51</v>
          </cell>
          <cell r="P19">
            <v>7769.257</v>
          </cell>
          <cell r="Q19">
            <v>153.997</v>
          </cell>
          <cell r="R19">
            <v>588.57361833716</v>
          </cell>
          <cell r="Y19">
            <v>887.033</v>
          </cell>
          <cell r="AA19">
            <v>390.597</v>
          </cell>
        </row>
        <row r="20">
          <cell r="B20">
            <v>10648.224</v>
          </cell>
          <cell r="C20">
            <v>3684.285504</v>
          </cell>
          <cell r="D20">
            <v>4331.6975232</v>
          </cell>
          <cell r="E20">
            <v>5087.723</v>
          </cell>
          <cell r="F20">
            <v>860.189</v>
          </cell>
          <cell r="G20">
            <v>243443.323</v>
          </cell>
          <cell r="I20">
            <v>21362.715</v>
          </cell>
          <cell r="J20">
            <v>999.0212793015894</v>
          </cell>
          <cell r="K20">
            <v>1792.178</v>
          </cell>
          <cell r="L20">
            <v>40.462</v>
          </cell>
          <cell r="M20">
            <v>711.44</v>
          </cell>
          <cell r="N20">
            <v>0</v>
          </cell>
          <cell r="O20">
            <v>-848.51</v>
          </cell>
          <cell r="P20">
            <v>3870.815</v>
          </cell>
          <cell r="R20">
            <v>274.61363589377555</v>
          </cell>
          <cell r="Y20">
            <v>596.11</v>
          </cell>
        </row>
        <row r="21">
          <cell r="B21">
            <v>9500.5</v>
          </cell>
          <cell r="C21">
            <v>3287.173</v>
          </cell>
          <cell r="D21">
            <v>3864.8034</v>
          </cell>
          <cell r="E21">
            <v>722.07</v>
          </cell>
          <cell r="F21">
            <v>860.189</v>
          </cell>
          <cell r="G21">
            <v>166004.13</v>
          </cell>
          <cell r="I21">
            <v>13888.169</v>
          </cell>
          <cell r="J21">
            <v>649.4762656121507</v>
          </cell>
          <cell r="K21">
            <v>238.409</v>
          </cell>
          <cell r="L21">
            <v>40.462</v>
          </cell>
          <cell r="M21">
            <v>126.232</v>
          </cell>
          <cell r="N21">
            <v>0</v>
          </cell>
          <cell r="O21">
            <v>-848.51</v>
          </cell>
          <cell r="P21">
            <v>7276.666</v>
          </cell>
          <cell r="R21">
            <v>274.61363589377555</v>
          </cell>
          <cell r="Y21">
            <v>453.39</v>
          </cell>
        </row>
        <row r="22">
          <cell r="B22">
            <v>7412.051</v>
          </cell>
          <cell r="C22">
            <v>2564.569646</v>
          </cell>
          <cell r="D22">
            <v>3015.2223468</v>
          </cell>
          <cell r="E22">
            <v>6676.542</v>
          </cell>
          <cell r="F22">
            <v>860.189</v>
          </cell>
          <cell r="G22">
            <v>214277.141</v>
          </cell>
          <cell r="I22">
            <v>12789.234</v>
          </cell>
          <cell r="J22">
            <v>598.0848834975977</v>
          </cell>
          <cell r="K22">
            <v>517.923</v>
          </cell>
          <cell r="L22">
            <v>40.462</v>
          </cell>
          <cell r="M22">
            <v>126.232</v>
          </cell>
          <cell r="N22">
            <v>1389.96</v>
          </cell>
          <cell r="O22">
            <v>-848.51</v>
          </cell>
          <cell r="P22">
            <v>10633.638</v>
          </cell>
          <cell r="R22">
            <v>295.45001634616773</v>
          </cell>
          <cell r="Y22">
            <v>641.34</v>
          </cell>
        </row>
        <row r="23">
          <cell r="B23">
            <v>5941.876</v>
          </cell>
          <cell r="C23">
            <v>2055.889096</v>
          </cell>
          <cell r="D23">
            <v>2417.1551568</v>
          </cell>
          <cell r="E23">
            <v>893.77</v>
          </cell>
          <cell r="F23">
            <v>1083.574</v>
          </cell>
          <cell r="G23">
            <v>32417.527</v>
          </cell>
          <cell r="I23">
            <v>4292.89</v>
          </cell>
          <cell r="J23">
            <v>200.75577751708994</v>
          </cell>
          <cell r="L23">
            <v>40.462</v>
          </cell>
          <cell r="N23">
            <v>0</v>
          </cell>
          <cell r="O23">
            <v>-848.51</v>
          </cell>
          <cell r="P23">
            <v>1710.131</v>
          </cell>
          <cell r="Q23">
            <v>69.867</v>
          </cell>
          <cell r="R23">
            <v>43.842545382581434</v>
          </cell>
          <cell r="Y23">
            <v>95.17</v>
          </cell>
        </row>
        <row r="24">
          <cell r="B24">
            <v>11462.22</v>
          </cell>
          <cell r="C24">
            <v>3965.9281199999996</v>
          </cell>
          <cell r="D24">
            <v>4662.831096</v>
          </cell>
          <cell r="E24">
            <v>3397.491</v>
          </cell>
          <cell r="F24">
            <v>931.008</v>
          </cell>
          <cell r="G24">
            <v>73940.786</v>
          </cell>
          <cell r="I24">
            <v>7329.215</v>
          </cell>
          <cell r="J24">
            <v>342.7486508890091</v>
          </cell>
          <cell r="K24">
            <v>0</v>
          </cell>
          <cell r="L24">
            <v>40.462</v>
          </cell>
          <cell r="N24">
            <v>152.313</v>
          </cell>
          <cell r="O24">
            <v>-848.51</v>
          </cell>
          <cell r="P24">
            <v>3643.324</v>
          </cell>
          <cell r="Q24">
            <v>1.2</v>
          </cell>
          <cell r="R24">
            <v>123.92187357270575</v>
          </cell>
          <cell r="Y24">
            <v>269</v>
          </cell>
        </row>
        <row r="25">
          <cell r="E25">
            <v>2494.767</v>
          </cell>
          <cell r="G25">
            <v>7613.065</v>
          </cell>
          <cell r="H25">
            <v>216.473</v>
          </cell>
          <cell r="I25">
            <v>435.997</v>
          </cell>
          <cell r="J25">
            <v>20.389275460148912</v>
          </cell>
          <cell r="L25">
            <v>40.462</v>
          </cell>
          <cell r="N25">
            <v>253.855</v>
          </cell>
          <cell r="O25">
            <v>-848.51</v>
          </cell>
          <cell r="P25">
            <v>413.831</v>
          </cell>
          <cell r="Q25">
            <v>1.2</v>
          </cell>
          <cell r="R25">
            <v>10.609370811819382</v>
          </cell>
          <cell r="Y25">
            <v>23.03</v>
          </cell>
        </row>
        <row r="26">
          <cell r="E26">
            <v>4287.567</v>
          </cell>
          <cell r="G26">
            <v>15813.371</v>
          </cell>
          <cell r="I26">
            <v>2774.727</v>
          </cell>
          <cell r="J26">
            <v>129.75931744877283</v>
          </cell>
          <cell r="L26">
            <v>40.462</v>
          </cell>
          <cell r="N26">
            <v>0</v>
          </cell>
          <cell r="O26">
            <v>-848.518</v>
          </cell>
          <cell r="P26">
            <v>898.461</v>
          </cell>
          <cell r="R26">
            <v>23.033805496785455</v>
          </cell>
          <cell r="Y26">
            <v>50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1701.355</v>
          </cell>
          <cell r="G27">
            <v>0</v>
          </cell>
          <cell r="I27">
            <v>248.183</v>
          </cell>
          <cell r="J27">
            <v>11.606207270981537</v>
          </cell>
          <cell r="N27">
            <v>708.524</v>
          </cell>
          <cell r="O27">
            <v>81488.439</v>
          </cell>
          <cell r="P27">
            <v>2409.139</v>
          </cell>
          <cell r="Q27">
            <v>5.7</v>
          </cell>
          <cell r="R27">
            <v>106.16741629578353</v>
          </cell>
          <cell r="Y27">
            <v>230.46</v>
          </cell>
        </row>
      </sheetData>
      <sheetData sheetId="4">
        <row r="5">
          <cell r="C5">
            <v>7239.059</v>
          </cell>
          <cell r="D5">
            <v>2504.714414</v>
          </cell>
          <cell r="E5">
            <v>1822.7950562000003</v>
          </cell>
          <cell r="F5">
            <v>972.353</v>
          </cell>
          <cell r="G5">
            <v>201.06</v>
          </cell>
          <cell r="H5">
            <v>5658.7</v>
          </cell>
          <cell r="I5">
            <v>2942.399</v>
          </cell>
          <cell r="J5">
            <v>6921</v>
          </cell>
          <cell r="K5">
            <v>580.4053570092345</v>
          </cell>
          <cell r="L5">
            <v>8918.651</v>
          </cell>
          <cell r="M5">
            <v>50.889</v>
          </cell>
          <cell r="O5">
            <v>1550.5</v>
          </cell>
          <cell r="P5">
            <v>625.55</v>
          </cell>
          <cell r="Q5">
            <v>1197.413</v>
          </cell>
          <cell r="R5">
            <v>3</v>
          </cell>
          <cell r="AA5">
            <v>174.07</v>
          </cell>
        </row>
        <row r="6">
          <cell r="C6">
            <v>5212.636</v>
          </cell>
          <cell r="D6">
            <v>1803.572056</v>
          </cell>
          <cell r="E6">
            <v>1312.5417448000003</v>
          </cell>
          <cell r="F6">
            <v>158.276</v>
          </cell>
          <cell r="G6">
            <v>117.452</v>
          </cell>
          <cell r="H6">
            <v>10304.22</v>
          </cell>
          <cell r="I6">
            <v>493.33</v>
          </cell>
          <cell r="J6">
            <v>4074.162</v>
          </cell>
          <cell r="K6">
            <v>341.6652868261027</v>
          </cell>
          <cell r="L6">
            <v>305.928</v>
          </cell>
          <cell r="M6">
            <v>50.889</v>
          </cell>
          <cell r="O6">
            <v>543.55</v>
          </cell>
          <cell r="P6">
            <v>625.55</v>
          </cell>
          <cell r="Q6">
            <v>1222.89</v>
          </cell>
          <cell r="AA6">
            <v>84.4</v>
          </cell>
        </row>
        <row r="7">
          <cell r="C7">
            <v>8216.493</v>
          </cell>
          <cell r="D7">
            <v>2842.906578</v>
          </cell>
          <cell r="E7">
            <v>2068.9129374000004</v>
          </cell>
          <cell r="F7">
            <v>254.951</v>
          </cell>
          <cell r="G7">
            <v>141.579</v>
          </cell>
          <cell r="H7">
            <v>5372.392</v>
          </cell>
          <cell r="I7">
            <v>1159.565</v>
          </cell>
          <cell r="J7">
            <v>8161.013</v>
          </cell>
          <cell r="K7">
            <v>684.3946920707996</v>
          </cell>
          <cell r="M7">
            <v>50.889</v>
          </cell>
          <cell r="O7">
            <v>1352.365</v>
          </cell>
          <cell r="P7">
            <v>625.55</v>
          </cell>
          <cell r="Q7">
            <v>1272.822</v>
          </cell>
          <cell r="R7">
            <v>16.69</v>
          </cell>
          <cell r="AA7">
            <v>73.63</v>
          </cell>
        </row>
        <row r="8">
          <cell r="C8">
            <v>8601.86</v>
          </cell>
          <cell r="D8">
            <v>2976.24356</v>
          </cell>
          <cell r="E8">
            <v>2165.9483480000004</v>
          </cell>
          <cell r="F8">
            <v>257.8</v>
          </cell>
          <cell r="G8">
            <v>144.223</v>
          </cell>
          <cell r="H8">
            <v>15466.775</v>
          </cell>
          <cell r="I8">
            <v>569.297</v>
          </cell>
          <cell r="J8">
            <v>5382.231</v>
          </cell>
          <cell r="K8">
            <v>451.36189930084805</v>
          </cell>
          <cell r="L8">
            <v>118.972</v>
          </cell>
          <cell r="M8">
            <v>50.889</v>
          </cell>
          <cell r="O8">
            <v>253.365</v>
          </cell>
          <cell r="P8">
            <v>625.55</v>
          </cell>
          <cell r="Q8">
            <v>1483.239</v>
          </cell>
          <cell r="R8">
            <v>5.7</v>
          </cell>
          <cell r="Z8">
            <v>21.484</v>
          </cell>
          <cell r="AA8">
            <v>80.096</v>
          </cell>
        </row>
        <row r="9">
          <cell r="C9">
            <v>9027.322</v>
          </cell>
          <cell r="D9">
            <v>3123.453412</v>
          </cell>
          <cell r="E9">
            <v>2273.0796796000004</v>
          </cell>
          <cell r="F9">
            <v>630.684</v>
          </cell>
          <cell r="G9">
            <v>148.623</v>
          </cell>
          <cell r="H9">
            <v>7575.134</v>
          </cell>
          <cell r="I9">
            <v>4106.27</v>
          </cell>
          <cell r="J9">
            <v>8854.266</v>
          </cell>
          <cell r="K9">
            <v>742.5319200671473</v>
          </cell>
          <cell r="L9">
            <v>2532.068</v>
          </cell>
          <cell r="M9">
            <v>50.889</v>
          </cell>
          <cell r="O9">
            <v>2469.775</v>
          </cell>
          <cell r="P9">
            <v>625.55</v>
          </cell>
          <cell r="Q9">
            <v>285.264</v>
          </cell>
          <cell r="R9">
            <v>3</v>
          </cell>
          <cell r="AA9">
            <v>111.57</v>
          </cell>
        </row>
        <row r="10">
          <cell r="C10">
            <v>7145.024</v>
          </cell>
          <cell r="D10">
            <v>2472.178304</v>
          </cell>
          <cell r="E10">
            <v>1799.1170432000004</v>
          </cell>
          <cell r="F10">
            <v>1098.22</v>
          </cell>
          <cell r="G10">
            <v>68.246</v>
          </cell>
          <cell r="H10">
            <v>6212.089</v>
          </cell>
          <cell r="I10">
            <v>490.009</v>
          </cell>
          <cell r="J10">
            <v>5540.261</v>
          </cell>
          <cell r="K10">
            <v>464.6145302166362</v>
          </cell>
          <cell r="L10">
            <v>378.161</v>
          </cell>
          <cell r="M10">
            <v>50.889</v>
          </cell>
          <cell r="O10">
            <v>629.09</v>
          </cell>
          <cell r="P10">
            <v>625.55</v>
          </cell>
          <cell r="Q10">
            <v>1174.759</v>
          </cell>
          <cell r="AA10">
            <v>84.41</v>
          </cell>
        </row>
        <row r="11">
          <cell r="C11">
            <v>8622.581</v>
          </cell>
          <cell r="D11">
            <v>2983.4130259999997</v>
          </cell>
          <cell r="E11">
            <v>2171.1658958000003</v>
          </cell>
          <cell r="F11">
            <v>2064.267</v>
          </cell>
          <cell r="G11">
            <v>75.035</v>
          </cell>
          <cell r="H11">
            <v>67958.419</v>
          </cell>
          <cell r="I11">
            <v>1598.533</v>
          </cell>
          <cell r="J11">
            <v>13980.42</v>
          </cell>
          <cell r="K11">
            <v>1172.4188211586538</v>
          </cell>
          <cell r="L11">
            <v>3123.98</v>
          </cell>
          <cell r="M11">
            <v>50.889</v>
          </cell>
          <cell r="O11">
            <v>2436.77</v>
          </cell>
          <cell r="P11">
            <v>625.55</v>
          </cell>
          <cell r="Q11">
            <v>1241.495</v>
          </cell>
          <cell r="R11">
            <v>15</v>
          </cell>
          <cell r="Z11">
            <v>154.727</v>
          </cell>
          <cell r="AA11">
            <v>69.473</v>
          </cell>
        </row>
        <row r="12">
          <cell r="C12">
            <v>11084.662</v>
          </cell>
          <cell r="D12">
            <v>3835.293052</v>
          </cell>
          <cell r="E12">
            <v>2791.1178916000003</v>
          </cell>
          <cell r="F12">
            <v>975.31</v>
          </cell>
          <cell r="G12">
            <v>0</v>
          </cell>
          <cell r="H12">
            <v>9409.55</v>
          </cell>
          <cell r="I12">
            <v>111.136</v>
          </cell>
          <cell r="J12">
            <v>6291.189</v>
          </cell>
          <cell r="K12">
            <v>527.5884695213942</v>
          </cell>
          <cell r="L12">
            <v>41.105</v>
          </cell>
          <cell r="M12">
            <v>50.889</v>
          </cell>
          <cell r="O12">
            <v>1380.54</v>
          </cell>
          <cell r="P12">
            <v>625.55</v>
          </cell>
          <cell r="Q12">
            <v>2898.072</v>
          </cell>
          <cell r="R12">
            <v>9.53</v>
          </cell>
          <cell r="AA12">
            <v>234.36</v>
          </cell>
        </row>
        <row r="13">
          <cell r="C13">
            <v>15809.599</v>
          </cell>
          <cell r="D13">
            <v>5470.121254</v>
          </cell>
          <cell r="E13">
            <v>3980.8570282000005</v>
          </cell>
          <cell r="F13">
            <v>3728.412</v>
          </cell>
          <cell r="G13">
            <v>1586.065</v>
          </cell>
          <cell r="H13">
            <v>209351.708</v>
          </cell>
          <cell r="I13">
            <v>950.037</v>
          </cell>
          <cell r="J13">
            <v>12273.24</v>
          </cell>
          <cell r="K13">
            <v>1029.2521664297092</v>
          </cell>
          <cell r="L13">
            <v>440.699</v>
          </cell>
          <cell r="M13">
            <v>50.889</v>
          </cell>
          <cell r="O13">
            <v>1209.46</v>
          </cell>
          <cell r="P13">
            <v>625.55</v>
          </cell>
          <cell r="Q13">
            <v>6138.72</v>
          </cell>
          <cell r="R13">
            <v>1.2</v>
          </cell>
          <cell r="Z13">
            <v>507.642</v>
          </cell>
          <cell r="AA13">
            <v>101.888</v>
          </cell>
        </row>
        <row r="14">
          <cell r="C14">
            <v>27328.861</v>
          </cell>
          <cell r="D14">
            <v>9455.785906</v>
          </cell>
          <cell r="E14">
            <v>6881.407199800001</v>
          </cell>
          <cell r="F14">
            <v>8715.901</v>
          </cell>
          <cell r="G14">
            <v>0</v>
          </cell>
          <cell r="H14">
            <v>265232.631</v>
          </cell>
          <cell r="I14">
            <v>2859.237</v>
          </cell>
          <cell r="J14">
            <v>29967.93</v>
          </cell>
          <cell r="K14">
            <v>2513.1551958499854</v>
          </cell>
          <cell r="L14">
            <v>879.647</v>
          </cell>
          <cell r="M14">
            <v>50.889</v>
          </cell>
          <cell r="N14">
            <v>388.655</v>
          </cell>
          <cell r="O14">
            <v>14108.605</v>
          </cell>
          <cell r="P14">
            <v>625.55</v>
          </cell>
          <cell r="Q14">
            <v>4066.779</v>
          </cell>
          <cell r="R14">
            <v>6</v>
          </cell>
          <cell r="Z14">
            <v>169.816</v>
          </cell>
          <cell r="AB14">
            <v>937.834</v>
          </cell>
        </row>
        <row r="15">
          <cell r="C15">
            <v>56579.904</v>
          </cell>
          <cell r="D15">
            <v>19576.646784</v>
          </cell>
          <cell r="E15">
            <v>14246.819827200003</v>
          </cell>
          <cell r="F15">
            <v>24624.451</v>
          </cell>
          <cell r="G15">
            <v>2333.614</v>
          </cell>
          <cell r="H15">
            <v>524208.731</v>
          </cell>
          <cell r="I15">
            <v>3515.356</v>
          </cell>
          <cell r="J15">
            <v>89191.245</v>
          </cell>
          <cell r="K15">
            <v>7479.710503731123</v>
          </cell>
          <cell r="L15">
            <v>22172.037</v>
          </cell>
          <cell r="M15">
            <v>50.889</v>
          </cell>
          <cell r="N15">
            <v>2651.41</v>
          </cell>
          <cell r="O15">
            <v>2754.57</v>
          </cell>
          <cell r="P15">
            <v>625.55</v>
          </cell>
          <cell r="Q15">
            <v>14873.251</v>
          </cell>
          <cell r="R15">
            <v>440.215</v>
          </cell>
          <cell r="Z15">
            <v>1144.161</v>
          </cell>
          <cell r="AB15">
            <v>1114.929</v>
          </cell>
        </row>
        <row r="16">
          <cell r="C16">
            <v>18557.936</v>
          </cell>
          <cell r="D16">
            <v>6421.045856</v>
          </cell>
          <cell r="E16">
            <v>4672.888284800001</v>
          </cell>
          <cell r="F16">
            <v>1824.296</v>
          </cell>
          <cell r="G16">
            <v>220.278</v>
          </cell>
          <cell r="H16">
            <v>13557.556</v>
          </cell>
          <cell r="I16">
            <v>2417.308</v>
          </cell>
          <cell r="J16">
            <v>6401.925</v>
          </cell>
          <cell r="K16">
            <v>536.874955233542</v>
          </cell>
          <cell r="M16">
            <v>50.889</v>
          </cell>
          <cell r="O16">
            <v>696.22</v>
          </cell>
          <cell r="P16">
            <v>625.55</v>
          </cell>
          <cell r="Q16">
            <v>1541.733</v>
          </cell>
          <cell r="Z16">
            <v>16.776</v>
          </cell>
          <cell r="AA16">
            <v>102.384</v>
          </cell>
        </row>
        <row r="17">
          <cell r="C17">
            <v>5211.427</v>
          </cell>
          <cell r="D17">
            <v>1803.1537419999997</v>
          </cell>
          <cell r="E17">
            <v>1312.2373186</v>
          </cell>
          <cell r="F17">
            <v>910.182</v>
          </cell>
          <cell r="G17">
            <v>83.876</v>
          </cell>
          <cell r="H17">
            <v>2731.361</v>
          </cell>
          <cell r="I17">
            <v>304.77</v>
          </cell>
          <cell r="J17">
            <v>603.281</v>
          </cell>
          <cell r="K17">
            <v>50.5920422167155</v>
          </cell>
          <cell r="M17">
            <v>50.889</v>
          </cell>
          <cell r="O17">
            <v>100.695</v>
          </cell>
          <cell r="P17">
            <v>625.55</v>
          </cell>
          <cell r="Q17">
            <v>765.283</v>
          </cell>
          <cell r="R17">
            <v>13.16</v>
          </cell>
          <cell r="AA17">
            <v>44.27</v>
          </cell>
        </row>
        <row r="18">
          <cell r="C18">
            <v>5100.105</v>
          </cell>
          <cell r="D18">
            <v>1764.6363299999998</v>
          </cell>
          <cell r="E18">
            <v>1284.206439</v>
          </cell>
          <cell r="F18">
            <v>1049.806</v>
          </cell>
          <cell r="G18">
            <v>57.984</v>
          </cell>
          <cell r="H18">
            <v>3274.287</v>
          </cell>
          <cell r="I18">
            <v>718.231</v>
          </cell>
          <cell r="J18">
            <v>1508.778</v>
          </cell>
          <cell r="K18">
            <v>126.52836782801313</v>
          </cell>
          <cell r="L18">
            <v>33.992</v>
          </cell>
          <cell r="M18">
            <v>50.889</v>
          </cell>
          <cell r="O18">
            <v>33.565</v>
          </cell>
          <cell r="P18">
            <v>625.55</v>
          </cell>
          <cell r="Q18">
            <v>847.05</v>
          </cell>
          <cell r="AA18">
            <v>49</v>
          </cell>
        </row>
        <row r="19">
          <cell r="C19">
            <v>36821.388</v>
          </cell>
          <cell r="D19">
            <v>12740.200248</v>
          </cell>
          <cell r="E19">
            <v>9271.6254984</v>
          </cell>
          <cell r="F19">
            <v>13627.768</v>
          </cell>
          <cell r="G19">
            <v>5628.413</v>
          </cell>
          <cell r="H19">
            <v>325693.127</v>
          </cell>
          <cell r="I19">
            <v>3165.988</v>
          </cell>
          <cell r="J19">
            <v>39204.005</v>
          </cell>
          <cell r="K19">
            <v>3287.7061867095526</v>
          </cell>
          <cell r="L19">
            <v>19270.024</v>
          </cell>
          <cell r="M19">
            <v>50.889</v>
          </cell>
          <cell r="N19">
            <v>149.482</v>
          </cell>
          <cell r="O19">
            <v>1801.73</v>
          </cell>
          <cell r="P19">
            <v>625.55</v>
          </cell>
          <cell r="Q19">
            <v>5944.414</v>
          </cell>
          <cell r="R19">
            <v>153.997</v>
          </cell>
          <cell r="Z19">
            <v>646.892</v>
          </cell>
          <cell r="AB19">
            <v>431.318</v>
          </cell>
        </row>
        <row r="20">
          <cell r="C20">
            <v>11387.589</v>
          </cell>
          <cell r="D20">
            <v>3940.1057939999996</v>
          </cell>
          <cell r="E20">
            <v>2867.3949102</v>
          </cell>
          <cell r="F20">
            <v>1227.909</v>
          </cell>
          <cell r="G20">
            <v>682.215</v>
          </cell>
          <cell r="H20">
            <v>246591.623</v>
          </cell>
          <cell r="I20">
            <v>20.43</v>
          </cell>
          <cell r="J20">
            <v>19945.169</v>
          </cell>
          <cell r="K20">
            <v>1672.6315466051897</v>
          </cell>
          <cell r="L20">
            <v>501.481</v>
          </cell>
          <cell r="M20">
            <v>50.889</v>
          </cell>
          <cell r="N20">
            <v>251.357</v>
          </cell>
          <cell r="O20">
            <v>85.54</v>
          </cell>
          <cell r="P20">
            <v>625.55</v>
          </cell>
          <cell r="Q20">
            <v>3478.527</v>
          </cell>
          <cell r="Z20">
            <v>610.89</v>
          </cell>
        </row>
        <row r="21">
          <cell r="C21">
            <v>9457.528</v>
          </cell>
          <cell r="D21">
            <v>3272.3046879999997</v>
          </cell>
          <cell r="E21">
            <v>2381.4055504000003</v>
          </cell>
          <cell r="F21">
            <v>924.51</v>
          </cell>
          <cell r="G21">
            <v>667.535</v>
          </cell>
          <cell r="H21">
            <v>138274.183</v>
          </cell>
          <cell r="I21">
            <v>20.43</v>
          </cell>
          <cell r="J21">
            <v>12698.882</v>
          </cell>
          <cell r="K21">
            <v>1064.947137816521</v>
          </cell>
          <cell r="L21">
            <v>205.525</v>
          </cell>
          <cell r="M21">
            <v>50.889</v>
          </cell>
          <cell r="N21">
            <v>84.155</v>
          </cell>
          <cell r="O21">
            <v>85.54</v>
          </cell>
          <cell r="P21">
            <v>625.55</v>
          </cell>
          <cell r="Q21">
            <v>5505.543</v>
          </cell>
          <cell r="Z21">
            <v>364.35</v>
          </cell>
        </row>
        <row r="22">
          <cell r="C22">
            <v>8615.145</v>
          </cell>
          <cell r="D22">
            <v>2980.84017</v>
          </cell>
          <cell r="E22">
            <v>2169.2935110000003</v>
          </cell>
          <cell r="F22">
            <v>1624.136</v>
          </cell>
          <cell r="G22">
            <v>1257.765</v>
          </cell>
          <cell r="H22">
            <v>158259.066</v>
          </cell>
          <cell r="I22">
            <v>20.43</v>
          </cell>
          <cell r="J22">
            <v>11486.553</v>
          </cell>
          <cell r="K22">
            <v>963.2794241829929</v>
          </cell>
          <cell r="L22">
            <v>345.282</v>
          </cell>
          <cell r="M22">
            <v>50.889</v>
          </cell>
          <cell r="N22">
            <v>126.232</v>
          </cell>
          <cell r="O22">
            <v>85.54</v>
          </cell>
          <cell r="P22">
            <v>625.55</v>
          </cell>
          <cell r="Q22">
            <v>6445.817</v>
          </cell>
          <cell r="Z22">
            <v>403.212</v>
          </cell>
        </row>
        <row r="23">
          <cell r="C23">
            <v>6531.964</v>
          </cell>
          <cell r="D23">
            <v>2260.0595439999997</v>
          </cell>
          <cell r="E23">
            <v>1644.7485352</v>
          </cell>
          <cell r="F23">
            <v>231.618</v>
          </cell>
          <cell r="G23">
            <v>353.102</v>
          </cell>
          <cell r="H23">
            <v>24530.095</v>
          </cell>
          <cell r="J23">
            <v>3045.24</v>
          </cell>
          <cell r="K23">
            <v>255.37835708406317</v>
          </cell>
          <cell r="M23">
            <v>50.889</v>
          </cell>
          <cell r="P23">
            <v>625.55</v>
          </cell>
          <cell r="Q23">
            <v>1169.966</v>
          </cell>
          <cell r="R23">
            <v>69.867</v>
          </cell>
          <cell r="Z23">
            <v>67.68</v>
          </cell>
        </row>
        <row r="24">
          <cell r="C24">
            <v>10123.923</v>
          </cell>
          <cell r="D24">
            <v>3502.877358</v>
          </cell>
          <cell r="E24">
            <v>2549.2038114000006</v>
          </cell>
          <cell r="F24">
            <v>1734.217</v>
          </cell>
          <cell r="G24">
            <v>384.231</v>
          </cell>
          <cell r="H24">
            <v>70655.39</v>
          </cell>
          <cell r="I24">
            <v>10.891</v>
          </cell>
          <cell r="J24">
            <v>14024.253</v>
          </cell>
          <cell r="K24">
            <v>1176.0947217530456</v>
          </cell>
          <cell r="L24">
            <v>0</v>
          </cell>
          <cell r="M24">
            <v>50.889</v>
          </cell>
          <cell r="O24">
            <v>100.695</v>
          </cell>
          <cell r="P24">
            <v>625.55</v>
          </cell>
          <cell r="Q24">
            <v>3272.997</v>
          </cell>
          <cell r="R24">
            <v>1.2</v>
          </cell>
          <cell r="Z24">
            <v>251.2</v>
          </cell>
        </row>
        <row r="25">
          <cell r="F25">
            <v>801.251</v>
          </cell>
          <cell r="G25">
            <v>0</v>
          </cell>
          <cell r="H25">
            <v>2581.35</v>
          </cell>
          <cell r="I25">
            <v>215.48</v>
          </cell>
          <cell r="J25">
            <v>489.084</v>
          </cell>
          <cell r="K25">
            <v>41.01531189531924</v>
          </cell>
          <cell r="M25">
            <v>50.889</v>
          </cell>
          <cell r="O25">
            <v>67.13</v>
          </cell>
          <cell r="P25">
            <v>625.55</v>
          </cell>
          <cell r="Q25">
            <v>344.697</v>
          </cell>
          <cell r="R25">
            <v>1.2</v>
          </cell>
          <cell r="Z25">
            <v>19.94</v>
          </cell>
        </row>
        <row r="26">
          <cell r="F26">
            <v>1004.945</v>
          </cell>
          <cell r="G26">
            <v>0</v>
          </cell>
          <cell r="H26">
            <v>14742.272</v>
          </cell>
          <cell r="I26">
            <v>20.226</v>
          </cell>
          <cell r="J26">
            <v>2807.619</v>
          </cell>
          <cell r="K26">
            <v>235.45110649341282</v>
          </cell>
          <cell r="M26">
            <v>50.889</v>
          </cell>
          <cell r="P26">
            <v>625.546</v>
          </cell>
          <cell r="Q26">
            <v>777.903</v>
          </cell>
          <cell r="Z26">
            <v>45</v>
          </cell>
        </row>
        <row r="27">
          <cell r="C27">
            <v>1419.331</v>
          </cell>
          <cell r="D27">
            <v>4102.112716763006</v>
          </cell>
          <cell r="E27">
            <v>357.3875458</v>
          </cell>
          <cell r="F27">
            <v>498.133</v>
          </cell>
          <cell r="G27">
            <v>82.035</v>
          </cell>
          <cell r="H27">
            <v>18989.635</v>
          </cell>
          <cell r="I27">
            <v>251.317</v>
          </cell>
          <cell r="K27">
            <v>0</v>
          </cell>
          <cell r="O27">
            <v>171.08</v>
          </cell>
          <cell r="P27">
            <v>56663.797</v>
          </cell>
          <cell r="Q27">
            <v>2073.392</v>
          </cell>
          <cell r="R27">
            <v>5.7</v>
          </cell>
          <cell r="Z27">
            <v>217.52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 topLeftCell="A13">
      <selection activeCell="C47" sqref="C47"/>
    </sheetView>
  </sheetViews>
  <sheetFormatPr defaultColWidth="9.140625" defaultRowHeight="12.75"/>
  <cols>
    <col min="2" max="2" width="7.57421875" style="0" customWidth="1"/>
    <col min="3" max="3" width="7.140625" style="0" customWidth="1"/>
    <col min="4" max="4" width="9.28125" style="0" customWidth="1"/>
    <col min="5" max="5" width="14.421875" style="0" customWidth="1"/>
    <col min="6" max="6" width="11.8515625" style="0" customWidth="1"/>
    <col min="7" max="7" width="11.00390625" style="0" customWidth="1"/>
    <col min="8" max="8" width="12.28125" style="0" customWidth="1"/>
    <col min="9" max="9" width="6.140625" style="0" customWidth="1"/>
    <col min="11" max="12" width="10.421875" style="0" customWidth="1"/>
  </cols>
  <sheetData>
    <row r="1" spans="1:11" ht="12.75">
      <c r="A1" s="29" t="s">
        <v>64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ht="16.5" customHeight="1">
      <c r="A2" s="63" t="s">
        <v>75</v>
      </c>
    </row>
    <row r="3" spans="1:8" ht="14.25" customHeight="1" hidden="1">
      <c r="A3" s="74"/>
      <c r="B3" s="74"/>
      <c r="C3" s="74"/>
      <c r="D3" s="74"/>
      <c r="E3" s="74"/>
      <c r="F3" s="74"/>
      <c r="G3" s="74"/>
      <c r="H3" s="74"/>
    </row>
    <row r="4" spans="1:8" ht="14.25" customHeight="1">
      <c r="A4" s="29"/>
      <c r="B4" s="44"/>
      <c r="C4" s="44"/>
      <c r="D4" s="44"/>
      <c r="E4" s="44"/>
      <c r="F4" s="44"/>
      <c r="G4" s="44"/>
      <c r="H4" s="44"/>
    </row>
    <row r="5" spans="1:8" ht="14.25" customHeight="1">
      <c r="A5" s="29"/>
      <c r="B5" s="44"/>
      <c r="C5" s="44"/>
      <c r="D5" s="44"/>
      <c r="E5" s="44"/>
      <c r="F5" s="44"/>
      <c r="G5" s="44"/>
      <c r="H5" s="44"/>
    </row>
    <row r="6" spans="1:8" ht="14.25" customHeight="1">
      <c r="A6" s="75" t="s">
        <v>66</v>
      </c>
      <c r="B6" s="75"/>
      <c r="C6" s="75"/>
      <c r="D6" s="75"/>
      <c r="E6" s="75"/>
      <c r="F6" s="75"/>
      <c r="G6" s="75"/>
      <c r="H6" s="75"/>
    </row>
    <row r="7" spans="1:8" ht="14.25" customHeight="1">
      <c r="A7" s="75" t="s">
        <v>65</v>
      </c>
      <c r="B7" s="75"/>
      <c r="C7" s="75"/>
      <c r="D7" s="75"/>
      <c r="E7" s="75"/>
      <c r="F7" s="75"/>
      <c r="G7" s="75"/>
      <c r="H7" s="75"/>
    </row>
    <row r="8" spans="4:9" ht="12.75">
      <c r="D8" s="31"/>
      <c r="E8" s="31"/>
      <c r="F8" s="31"/>
      <c r="G8" s="31"/>
      <c r="H8" s="31"/>
      <c r="I8" s="28"/>
    </row>
    <row r="9" spans="1:16" ht="31.5" customHeight="1">
      <c r="A9" s="3"/>
      <c r="B9" s="3"/>
      <c r="C9" s="3" t="s">
        <v>59</v>
      </c>
      <c r="D9" s="45" t="s">
        <v>62</v>
      </c>
      <c r="E9" s="45" t="s">
        <v>69</v>
      </c>
      <c r="F9" s="45"/>
      <c r="G9" s="56" t="s">
        <v>63</v>
      </c>
      <c r="H9" s="57"/>
      <c r="I9" s="30"/>
      <c r="J9" s="27"/>
      <c r="K9" s="27"/>
      <c r="P9" s="27"/>
    </row>
    <row r="10" spans="1:16" ht="12.75">
      <c r="A10" s="47" t="s">
        <v>55</v>
      </c>
      <c r="B10" s="48"/>
      <c r="C10" s="3">
        <v>27</v>
      </c>
      <c r="D10" s="45">
        <v>0.2</v>
      </c>
      <c r="E10" s="45">
        <v>0.2</v>
      </c>
      <c r="F10" s="53"/>
      <c r="G10" s="64">
        <f aca="true" t="shared" si="0" ref="G10:G19">C10*D10*E10</f>
        <v>1.08</v>
      </c>
      <c r="H10" s="47" t="s">
        <v>56</v>
      </c>
      <c r="I10" s="35"/>
      <c r="J10" s="32"/>
      <c r="K10" s="32"/>
      <c r="P10" s="27"/>
    </row>
    <row r="11" spans="1:11" ht="12" customHeight="1">
      <c r="A11" s="3"/>
      <c r="B11" s="50">
        <v>-0.1</v>
      </c>
      <c r="C11" s="3">
        <v>27</v>
      </c>
      <c r="D11" s="45">
        <v>0.2</v>
      </c>
      <c r="E11" s="45">
        <v>0.18</v>
      </c>
      <c r="F11" s="54"/>
      <c r="G11" s="64">
        <f t="shared" si="0"/>
        <v>0.972</v>
      </c>
      <c r="H11" s="47" t="s">
        <v>56</v>
      </c>
      <c r="I11" s="30"/>
      <c r="J11" s="27"/>
      <c r="K11" s="27"/>
    </row>
    <row r="12" spans="1:11" ht="12" customHeight="1">
      <c r="A12" s="3"/>
      <c r="B12" s="50">
        <v>-0.2</v>
      </c>
      <c r="C12" s="3">
        <v>27</v>
      </c>
      <c r="D12" s="45">
        <v>0.2</v>
      </c>
      <c r="E12" s="45">
        <v>0.16</v>
      </c>
      <c r="F12" s="54"/>
      <c r="G12" s="64">
        <f t="shared" si="0"/>
        <v>0.8640000000000001</v>
      </c>
      <c r="H12" s="47" t="s">
        <v>56</v>
      </c>
      <c r="I12" s="30"/>
      <c r="J12" s="27"/>
      <c r="K12" s="27"/>
    </row>
    <row r="13" spans="1:11" ht="11.25" customHeight="1">
      <c r="A13" s="3"/>
      <c r="B13" s="50">
        <v>-0.3</v>
      </c>
      <c r="C13" s="3">
        <v>27</v>
      </c>
      <c r="D13" s="45">
        <v>0.2</v>
      </c>
      <c r="E13" s="45">
        <v>0.14</v>
      </c>
      <c r="F13" s="55"/>
      <c r="G13" s="64">
        <f t="shared" si="0"/>
        <v>0.7560000000000001</v>
      </c>
      <c r="H13" s="47" t="s">
        <v>56</v>
      </c>
      <c r="I13" s="30"/>
      <c r="J13" s="27"/>
      <c r="K13" s="27"/>
    </row>
    <row r="14" spans="1:11" ht="12.75">
      <c r="A14" s="47"/>
      <c r="B14" s="50">
        <v>-0.4</v>
      </c>
      <c r="C14" s="3">
        <v>27</v>
      </c>
      <c r="D14" s="45">
        <v>0.2</v>
      </c>
      <c r="E14" s="46">
        <v>0.12</v>
      </c>
      <c r="F14" s="53"/>
      <c r="G14" s="65">
        <f t="shared" si="0"/>
        <v>0.648</v>
      </c>
      <c r="H14" s="72" t="s">
        <v>56</v>
      </c>
      <c r="I14" s="30"/>
      <c r="J14" s="27"/>
      <c r="K14" s="27"/>
    </row>
    <row r="15" spans="1:11" ht="12.75">
      <c r="A15" s="51" t="s">
        <v>57</v>
      </c>
      <c r="B15" s="3"/>
      <c r="C15" s="3">
        <v>27</v>
      </c>
      <c r="D15" s="49">
        <v>0.2</v>
      </c>
      <c r="E15" s="49">
        <v>0.1</v>
      </c>
      <c r="F15" s="55"/>
      <c r="G15" s="65">
        <f t="shared" si="0"/>
        <v>0.54</v>
      </c>
      <c r="H15" s="71" t="s">
        <v>58</v>
      </c>
      <c r="I15" s="30"/>
      <c r="J15" s="27"/>
      <c r="K15" s="27"/>
    </row>
    <row r="16" spans="1:11" ht="12.75">
      <c r="A16" s="51"/>
      <c r="B16" s="50">
        <v>-0.1</v>
      </c>
      <c r="C16" s="3">
        <v>27</v>
      </c>
      <c r="D16" s="45">
        <v>0.2</v>
      </c>
      <c r="E16" s="49">
        <v>0.09</v>
      </c>
      <c r="F16" s="55"/>
      <c r="G16" s="65">
        <f t="shared" si="0"/>
        <v>0.486</v>
      </c>
      <c r="H16" s="71" t="s">
        <v>58</v>
      </c>
      <c r="I16" s="30"/>
      <c r="J16" s="27"/>
      <c r="K16" s="27"/>
    </row>
    <row r="17" spans="1:11" ht="12.75">
      <c r="A17" s="51"/>
      <c r="B17" s="50">
        <v>-0.2</v>
      </c>
      <c r="C17" s="3">
        <v>27</v>
      </c>
      <c r="D17" s="45">
        <v>0.2</v>
      </c>
      <c r="E17" s="49">
        <v>0.08</v>
      </c>
      <c r="F17" s="55"/>
      <c r="G17" s="65">
        <f t="shared" si="0"/>
        <v>0.43200000000000005</v>
      </c>
      <c r="H17" s="71" t="s">
        <v>58</v>
      </c>
      <c r="I17" s="30"/>
      <c r="J17" s="27"/>
      <c r="K17" s="27"/>
    </row>
    <row r="18" spans="1:11" ht="12.75">
      <c r="A18" s="51"/>
      <c r="B18" s="50">
        <v>-0.3</v>
      </c>
      <c r="C18" s="3">
        <v>27</v>
      </c>
      <c r="D18" s="45">
        <v>0.2</v>
      </c>
      <c r="E18" s="49">
        <v>0.07</v>
      </c>
      <c r="F18" s="55"/>
      <c r="G18" s="65">
        <f t="shared" si="0"/>
        <v>0.37800000000000006</v>
      </c>
      <c r="H18" s="71" t="s">
        <v>58</v>
      </c>
      <c r="I18" s="30"/>
      <c r="J18" s="27"/>
      <c r="K18" s="27"/>
    </row>
    <row r="19" spans="1:11" ht="12.75">
      <c r="A19" s="51"/>
      <c r="B19" s="50">
        <v>-0.4</v>
      </c>
      <c r="C19" s="3">
        <v>27</v>
      </c>
      <c r="D19" s="45">
        <v>0.2</v>
      </c>
      <c r="E19" s="49">
        <v>0.06</v>
      </c>
      <c r="F19" s="55"/>
      <c r="G19" s="65">
        <f t="shared" si="0"/>
        <v>0.324</v>
      </c>
      <c r="H19" s="71" t="s">
        <v>58</v>
      </c>
      <c r="I19" s="30"/>
      <c r="J19" s="27"/>
      <c r="K19" s="27"/>
    </row>
    <row r="20" spans="1:11" ht="12.75">
      <c r="A20" s="37"/>
      <c r="B20" s="27"/>
      <c r="C20" s="27"/>
      <c r="D20" s="34"/>
      <c r="E20" s="34"/>
      <c r="F20" s="34"/>
      <c r="G20" s="70"/>
      <c r="H20" s="33"/>
      <c r="I20" s="30"/>
      <c r="J20" s="27"/>
      <c r="K20" s="27"/>
    </row>
    <row r="21" spans="1:11" ht="12.75">
      <c r="A21" s="40" t="s">
        <v>74</v>
      </c>
      <c r="B21" s="41"/>
      <c r="C21" s="42"/>
      <c r="D21" s="42"/>
      <c r="E21" s="42"/>
      <c r="F21" s="42"/>
      <c r="G21" s="42"/>
      <c r="H21" s="42"/>
      <c r="I21" s="41"/>
      <c r="J21" s="32"/>
      <c r="K21" s="27"/>
    </row>
    <row r="22" spans="1:11" ht="12.75">
      <c r="A22" s="76" t="s">
        <v>73</v>
      </c>
      <c r="B22" s="74"/>
      <c r="C22" s="74"/>
      <c r="D22" s="74"/>
      <c r="E22" s="74"/>
      <c r="F22" s="74"/>
      <c r="G22" s="74"/>
      <c r="H22" s="74"/>
      <c r="I22" s="41"/>
      <c r="J22" s="32"/>
      <c r="K22" s="27"/>
    </row>
    <row r="23" spans="1:11" ht="15" customHeight="1">
      <c r="A23" s="30"/>
      <c r="B23" s="30"/>
      <c r="C23" s="27"/>
      <c r="D23" s="32"/>
      <c r="E23" s="32"/>
      <c r="F23" s="32"/>
      <c r="G23" s="32"/>
      <c r="H23" s="32"/>
      <c r="I23" s="30"/>
      <c r="J23" s="27"/>
      <c r="K23" s="27"/>
    </row>
    <row r="24" spans="1:11" ht="24" customHeight="1">
      <c r="A24" s="47"/>
      <c r="B24" s="3"/>
      <c r="C24" s="3" t="s">
        <v>59</v>
      </c>
      <c r="D24" s="45" t="s">
        <v>62</v>
      </c>
      <c r="E24" s="45" t="s">
        <v>68</v>
      </c>
      <c r="F24" s="46" t="s">
        <v>67</v>
      </c>
      <c r="G24" s="46" t="s">
        <v>63</v>
      </c>
      <c r="H24" s="45"/>
      <c r="I24" s="27"/>
      <c r="J24" s="27"/>
      <c r="K24" s="27"/>
    </row>
    <row r="25" spans="1:11" ht="12.75">
      <c r="A25" s="47" t="s">
        <v>55</v>
      </c>
      <c r="B25" s="60"/>
      <c r="C25" s="3">
        <v>27</v>
      </c>
      <c r="D25" s="45">
        <v>0.2</v>
      </c>
      <c r="E25" s="46">
        <v>0.2</v>
      </c>
      <c r="F25" s="46">
        <v>0.1</v>
      </c>
      <c r="G25" s="66">
        <f aca="true" t="shared" si="1" ref="G25:G30">C25*D25*E25*F25</f>
        <v>0.10800000000000001</v>
      </c>
      <c r="H25" s="72" t="s">
        <v>56</v>
      </c>
      <c r="I25" s="35"/>
      <c r="J25" s="32"/>
      <c r="K25" s="27"/>
    </row>
    <row r="26" spans="1:11" ht="12.75">
      <c r="A26" s="52"/>
      <c r="B26" s="60">
        <v>-0.1</v>
      </c>
      <c r="C26" s="3">
        <v>27</v>
      </c>
      <c r="D26" s="45">
        <v>0.2</v>
      </c>
      <c r="E26" s="45">
        <v>0.18</v>
      </c>
      <c r="F26" s="49">
        <v>0.1</v>
      </c>
      <c r="G26" s="58">
        <f t="shared" si="1"/>
        <v>0.09720000000000001</v>
      </c>
      <c r="H26" s="71" t="s">
        <v>56</v>
      </c>
      <c r="I26" s="30"/>
      <c r="J26" s="27"/>
      <c r="K26" s="27"/>
    </row>
    <row r="27" spans="1:11" ht="12.75">
      <c r="A27" s="3"/>
      <c r="B27" s="60">
        <v>-0.2</v>
      </c>
      <c r="C27" s="3">
        <v>27</v>
      </c>
      <c r="D27" s="45">
        <v>0.2</v>
      </c>
      <c r="E27" s="45">
        <v>0.16</v>
      </c>
      <c r="F27" s="46">
        <v>0.1</v>
      </c>
      <c r="G27" s="58">
        <f t="shared" si="1"/>
        <v>0.08640000000000002</v>
      </c>
      <c r="H27" s="72" t="s">
        <v>56</v>
      </c>
      <c r="I27" s="30"/>
      <c r="J27" s="27"/>
      <c r="K27" s="27"/>
    </row>
    <row r="28" spans="1:11" ht="12.75">
      <c r="A28" s="3"/>
      <c r="B28" s="60">
        <v>-0.3</v>
      </c>
      <c r="C28" s="3">
        <v>27</v>
      </c>
      <c r="D28" s="45">
        <v>0.2</v>
      </c>
      <c r="E28" s="45">
        <v>0.14</v>
      </c>
      <c r="F28" s="49">
        <v>0.1</v>
      </c>
      <c r="G28" s="58">
        <f t="shared" si="1"/>
        <v>0.07560000000000001</v>
      </c>
      <c r="H28" s="71" t="s">
        <v>56</v>
      </c>
      <c r="I28" s="30"/>
      <c r="J28" s="27"/>
      <c r="K28" s="27"/>
    </row>
    <row r="29" spans="1:11" ht="12.75">
      <c r="A29" s="3"/>
      <c r="B29" s="60">
        <v>-0.4</v>
      </c>
      <c r="C29" s="3">
        <v>27</v>
      </c>
      <c r="D29" s="46">
        <v>0.2</v>
      </c>
      <c r="E29" s="46">
        <v>0.12</v>
      </c>
      <c r="F29" s="46">
        <v>0.1</v>
      </c>
      <c r="G29" s="59">
        <f t="shared" si="1"/>
        <v>0.06480000000000001</v>
      </c>
      <c r="H29" s="47" t="s">
        <v>56</v>
      </c>
      <c r="I29" s="30"/>
      <c r="J29" s="27"/>
      <c r="K29" s="27"/>
    </row>
    <row r="30" spans="1:11" ht="12.75">
      <c r="A30" s="51" t="s">
        <v>57</v>
      </c>
      <c r="B30" s="3"/>
      <c r="C30" s="3">
        <v>27</v>
      </c>
      <c r="D30" s="49">
        <v>0.2</v>
      </c>
      <c r="E30" s="49">
        <v>0.1</v>
      </c>
      <c r="F30" s="61">
        <v>0.1</v>
      </c>
      <c r="G30" s="67">
        <f t="shared" si="1"/>
        <v>0.054000000000000006</v>
      </c>
      <c r="H30" s="47" t="s">
        <v>56</v>
      </c>
      <c r="I30" s="27"/>
      <c r="J30" s="27"/>
      <c r="K30" s="27"/>
    </row>
    <row r="31" spans="1:11" ht="15.75" customHeight="1">
      <c r="A31" s="3"/>
      <c r="B31" s="60">
        <v>-0.1</v>
      </c>
      <c r="C31" s="3">
        <v>27</v>
      </c>
      <c r="D31" s="45">
        <v>0.2</v>
      </c>
      <c r="E31" s="49">
        <v>0.09</v>
      </c>
      <c r="F31" s="49">
        <v>0.1</v>
      </c>
      <c r="G31" s="58">
        <f>C31*D31*E31*F31</f>
        <v>0.048600000000000004</v>
      </c>
      <c r="H31" s="71" t="s">
        <v>56</v>
      </c>
      <c r="I31" s="27"/>
      <c r="J31" s="62"/>
      <c r="K31" s="27"/>
    </row>
    <row r="32" spans="1:11" ht="15" customHeight="1">
      <c r="A32" s="72"/>
      <c r="B32" s="60">
        <v>-0.2</v>
      </c>
      <c r="C32" s="3">
        <v>27</v>
      </c>
      <c r="D32" s="45">
        <v>0.2</v>
      </c>
      <c r="E32" s="49">
        <v>0.08</v>
      </c>
      <c r="F32" s="46">
        <v>0.1</v>
      </c>
      <c r="G32" s="58">
        <f>C32*D32*E32*F32</f>
        <v>0.04320000000000001</v>
      </c>
      <c r="H32" s="72" t="s">
        <v>56</v>
      </c>
      <c r="I32" s="38"/>
      <c r="J32" s="27"/>
      <c r="K32" s="27"/>
    </row>
    <row r="33" spans="1:11" ht="13.5" customHeight="1">
      <c r="A33" s="72"/>
      <c r="B33" s="60">
        <v>-0.3</v>
      </c>
      <c r="C33" s="3">
        <v>27</v>
      </c>
      <c r="D33" s="45">
        <v>0.2</v>
      </c>
      <c r="E33" s="49">
        <v>0.07</v>
      </c>
      <c r="F33" s="49">
        <v>0.1</v>
      </c>
      <c r="G33" s="58">
        <f>C33*D33*E33*F33</f>
        <v>0.03780000000000001</v>
      </c>
      <c r="H33" s="71" t="s">
        <v>56</v>
      </c>
      <c r="I33" s="38"/>
      <c r="J33" s="27"/>
      <c r="K33" s="27"/>
    </row>
    <row r="34" spans="1:11" ht="13.5" customHeight="1">
      <c r="A34" s="72"/>
      <c r="B34" s="60">
        <v>-0.4</v>
      </c>
      <c r="C34" s="3">
        <v>27</v>
      </c>
      <c r="D34" s="46">
        <v>0.2</v>
      </c>
      <c r="E34" s="49">
        <v>0.06</v>
      </c>
      <c r="F34" s="46">
        <v>0.1</v>
      </c>
      <c r="G34" s="59">
        <f>C34*D34*E34*F34</f>
        <v>0.032400000000000005</v>
      </c>
      <c r="H34" s="47" t="s">
        <v>56</v>
      </c>
      <c r="I34" s="38"/>
      <c r="J34" s="27"/>
      <c r="K34" s="27"/>
    </row>
    <row r="35" spans="1:11" ht="14.25" customHeight="1">
      <c r="A35" s="43"/>
      <c r="B35" s="38"/>
      <c r="C35" s="38"/>
      <c r="D35" s="38"/>
      <c r="E35" s="38"/>
      <c r="F35" s="38"/>
      <c r="G35" s="38"/>
      <c r="H35" s="38"/>
      <c r="I35" s="38"/>
      <c r="J35" s="27"/>
      <c r="K35" s="27"/>
    </row>
    <row r="36" spans="1:11" ht="12.75">
      <c r="A36" s="39"/>
      <c r="B36" s="30"/>
      <c r="C36" s="38"/>
      <c r="D36" s="38"/>
      <c r="E36" s="38"/>
      <c r="F36" s="38"/>
      <c r="G36" s="38"/>
      <c r="H36" s="38"/>
      <c r="I36" s="30"/>
      <c r="J36" s="27"/>
      <c r="K36" s="27"/>
    </row>
    <row r="37" spans="1:11" ht="12.75">
      <c r="A37" s="73" t="s">
        <v>70</v>
      </c>
      <c r="B37" s="74"/>
      <c r="C37" s="74"/>
      <c r="D37" s="74"/>
      <c r="E37" s="74"/>
      <c r="F37" s="74"/>
      <c r="G37" s="74"/>
      <c r="H37" s="74"/>
      <c r="I37" s="30"/>
      <c r="J37" s="27"/>
      <c r="K37" s="27"/>
    </row>
    <row r="38" spans="1:11" ht="12.75">
      <c r="A38" s="73" t="s">
        <v>71</v>
      </c>
      <c r="B38" s="74"/>
      <c r="C38" s="74"/>
      <c r="D38" s="74"/>
      <c r="E38" s="74"/>
      <c r="F38" s="74"/>
      <c r="G38" s="74"/>
      <c r="H38" s="74"/>
      <c r="I38" s="30"/>
      <c r="J38" s="27"/>
      <c r="K38" s="27"/>
    </row>
    <row r="39" spans="1:11" ht="12.75">
      <c r="A39" s="39"/>
      <c r="B39" s="30"/>
      <c r="C39" s="38"/>
      <c r="D39" s="38"/>
      <c r="E39" s="38"/>
      <c r="F39" s="38"/>
      <c r="G39" s="38"/>
      <c r="H39" s="38"/>
      <c r="I39" s="30"/>
      <c r="J39" s="27"/>
      <c r="K39" s="27"/>
    </row>
    <row r="40" spans="1:11" ht="12.75">
      <c r="A40" s="47"/>
      <c r="B40" s="3"/>
      <c r="C40" s="3" t="s">
        <v>59</v>
      </c>
      <c r="D40" s="45" t="s">
        <v>62</v>
      </c>
      <c r="E40" s="45" t="s">
        <v>68</v>
      </c>
      <c r="F40" s="46" t="s">
        <v>72</v>
      </c>
      <c r="G40" s="46" t="s">
        <v>63</v>
      </c>
      <c r="H40" s="45"/>
      <c r="I40" s="30"/>
      <c r="J40" s="27"/>
      <c r="K40" s="27"/>
    </row>
    <row r="41" spans="1:11" ht="12.75">
      <c r="A41" s="47" t="s">
        <v>55</v>
      </c>
      <c r="B41" s="60"/>
      <c r="C41" s="3">
        <v>27</v>
      </c>
      <c r="D41" s="45">
        <v>0.25</v>
      </c>
      <c r="E41" s="46">
        <v>0.2</v>
      </c>
      <c r="F41" s="46">
        <v>0.3</v>
      </c>
      <c r="G41" s="66">
        <f aca="true" t="shared" si="2" ref="G41:G46">C41*D41*E41*F41</f>
        <v>0.405</v>
      </c>
      <c r="H41" s="72" t="s">
        <v>56</v>
      </c>
      <c r="I41" s="30"/>
      <c r="J41" s="27"/>
      <c r="K41" s="27"/>
    </row>
    <row r="42" spans="1:11" ht="12.75">
      <c r="A42" s="52"/>
      <c r="B42" s="60">
        <v>-0.1</v>
      </c>
      <c r="C42" s="3">
        <v>27</v>
      </c>
      <c r="D42" s="45">
        <v>0.25</v>
      </c>
      <c r="E42" s="45">
        <v>0.18</v>
      </c>
      <c r="F42" s="49">
        <v>0.3</v>
      </c>
      <c r="G42" s="66">
        <f t="shared" si="2"/>
        <v>0.36449999999999994</v>
      </c>
      <c r="H42" s="71" t="s">
        <v>56</v>
      </c>
      <c r="I42" s="30"/>
      <c r="J42" s="27"/>
      <c r="K42" s="27"/>
    </row>
    <row r="43" spans="1:11" ht="12.75">
      <c r="A43" s="3"/>
      <c r="B43" s="60">
        <v>-0.2</v>
      </c>
      <c r="C43" s="3">
        <v>27</v>
      </c>
      <c r="D43" s="45">
        <v>0.25</v>
      </c>
      <c r="E43" s="45">
        <v>0.16</v>
      </c>
      <c r="F43" s="46">
        <v>0.3</v>
      </c>
      <c r="G43" s="66">
        <f t="shared" si="2"/>
        <v>0.324</v>
      </c>
      <c r="H43" s="72" t="s">
        <v>56</v>
      </c>
      <c r="I43" s="30"/>
      <c r="J43" s="27"/>
      <c r="K43" s="27"/>
    </row>
    <row r="44" spans="1:11" ht="12.75" customHeight="1">
      <c r="A44" s="3"/>
      <c r="B44" s="60">
        <v>-0.3</v>
      </c>
      <c r="C44" s="3">
        <v>27</v>
      </c>
      <c r="D44" s="45">
        <v>0.25</v>
      </c>
      <c r="E44" s="45">
        <v>0.14</v>
      </c>
      <c r="F44" s="49">
        <v>0.3</v>
      </c>
      <c r="G44" s="66">
        <f t="shared" si="2"/>
        <v>0.28350000000000003</v>
      </c>
      <c r="H44" s="71" t="s">
        <v>56</v>
      </c>
      <c r="I44" s="30"/>
      <c r="J44" s="27"/>
      <c r="K44" s="27"/>
    </row>
    <row r="45" spans="1:11" ht="12.75" customHeight="1">
      <c r="A45" s="3"/>
      <c r="B45" s="60">
        <v>-0.4</v>
      </c>
      <c r="C45" s="3">
        <v>27</v>
      </c>
      <c r="D45" s="46">
        <v>0.25</v>
      </c>
      <c r="E45" s="46">
        <v>0.12</v>
      </c>
      <c r="F45" s="46">
        <v>0.3</v>
      </c>
      <c r="G45" s="67">
        <f t="shared" si="2"/>
        <v>0.24299999999999997</v>
      </c>
      <c r="H45" s="47" t="s">
        <v>56</v>
      </c>
      <c r="I45" s="27"/>
      <c r="J45" s="27"/>
      <c r="K45" s="27"/>
    </row>
    <row r="46" spans="1:11" ht="12" customHeight="1">
      <c r="A46" s="51" t="s">
        <v>57</v>
      </c>
      <c r="B46" s="3"/>
      <c r="C46" s="3">
        <v>27</v>
      </c>
      <c r="D46" s="49">
        <v>0.25</v>
      </c>
      <c r="E46" s="49">
        <v>0.1</v>
      </c>
      <c r="F46" s="61">
        <v>0.3</v>
      </c>
      <c r="G46" s="67">
        <f t="shared" si="2"/>
        <v>0.2025</v>
      </c>
      <c r="H46" s="47" t="s">
        <v>56</v>
      </c>
      <c r="I46" s="27"/>
      <c r="J46" s="27"/>
      <c r="K46" s="27"/>
    </row>
    <row r="47" spans="1:11" ht="12" customHeight="1">
      <c r="A47" s="37"/>
      <c r="B47" s="27"/>
      <c r="C47" s="27"/>
      <c r="D47" s="34"/>
      <c r="E47" s="34"/>
      <c r="F47" s="68"/>
      <c r="G47" s="69"/>
      <c r="H47" s="30"/>
      <c r="I47" s="27"/>
      <c r="J47" s="27"/>
      <c r="K47" s="27"/>
    </row>
    <row r="48" spans="2:8" ht="12" customHeight="1">
      <c r="B48" s="36"/>
      <c r="G48" s="37"/>
      <c r="H48" s="30"/>
    </row>
    <row r="49" ht="12" customHeight="1"/>
    <row r="50" spans="1:7" ht="12.75">
      <c r="A50" t="s">
        <v>60</v>
      </c>
      <c r="G50" t="s">
        <v>61</v>
      </c>
    </row>
  </sheetData>
  <mergeCells count="6">
    <mergeCell ref="A38:H38"/>
    <mergeCell ref="A3:H3"/>
    <mergeCell ref="A6:H6"/>
    <mergeCell ref="A37:H37"/>
    <mergeCell ref="A7:H7"/>
    <mergeCell ref="A22:H22"/>
  </mergeCells>
  <printOptions/>
  <pageMargins left="0.7874015748031497" right="0" top="0.984251968503937" bottom="0.98425196850393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AD123"/>
  <sheetViews>
    <sheetView workbookViewId="0" topLeftCell="M1">
      <selection activeCell="Y122" sqref="Y122"/>
    </sheetView>
  </sheetViews>
  <sheetFormatPr defaultColWidth="9.140625" defaultRowHeight="12.75"/>
  <cols>
    <col min="1" max="1" width="3.7109375" style="0" customWidth="1"/>
    <col min="2" max="2" width="13.57421875" style="0" customWidth="1"/>
    <col min="3" max="3" width="12.00390625" style="0" customWidth="1"/>
    <col min="4" max="4" width="10.8515625" style="0" customWidth="1"/>
    <col min="5" max="5" width="11.140625" style="0" customWidth="1"/>
    <col min="6" max="6" width="11.7109375" style="0" customWidth="1"/>
    <col min="7" max="7" width="10.140625" style="0" customWidth="1"/>
    <col min="8" max="8" width="12.00390625" style="0" customWidth="1"/>
    <col min="9" max="9" width="12.421875" style="0" customWidth="1"/>
    <col min="10" max="10" width="11.00390625" style="0" customWidth="1"/>
    <col min="12" max="12" width="10.8515625" style="0" customWidth="1"/>
    <col min="13" max="13" width="11.421875" style="0" customWidth="1"/>
    <col min="14" max="14" width="10.7109375" style="0" customWidth="1"/>
    <col min="15" max="15" width="10.421875" style="0" customWidth="1"/>
    <col min="16" max="16" width="10.8515625" style="0" customWidth="1"/>
    <col min="17" max="17" width="10.140625" style="0" customWidth="1"/>
    <col min="21" max="21" width="10.28125" style="0" customWidth="1"/>
    <col min="23" max="23" width="15.140625" style="0" customWidth="1"/>
    <col min="24" max="24" width="12.7109375" style="0" customWidth="1"/>
    <col min="25" max="26" width="9.421875" style="0" bestFit="1" customWidth="1"/>
  </cols>
  <sheetData>
    <row r="3" spans="2:30" ht="15">
      <c r="B3" s="1"/>
      <c r="C3" s="1"/>
      <c r="D3" s="1"/>
      <c r="E3" s="1"/>
      <c r="F3" s="1" t="s">
        <v>49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2:30" ht="15">
      <c r="B4" s="1"/>
      <c r="C4" s="1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77" t="s">
        <v>53</v>
      </c>
      <c r="Z4" s="77"/>
      <c r="AA4" s="77"/>
      <c r="AB4" s="77"/>
      <c r="AC4" s="77"/>
      <c r="AD4" s="1"/>
    </row>
    <row r="5" spans="1:30" ht="30">
      <c r="A5" s="3"/>
      <c r="B5" s="4"/>
      <c r="C5" s="4" t="s">
        <v>0</v>
      </c>
      <c r="D5" s="4" t="s">
        <v>1</v>
      </c>
      <c r="E5" s="4" t="s">
        <v>2</v>
      </c>
      <c r="F5" s="4" t="s">
        <v>3</v>
      </c>
      <c r="G5" s="4" t="s">
        <v>4</v>
      </c>
      <c r="H5" s="4" t="s">
        <v>5</v>
      </c>
      <c r="I5" s="5" t="s">
        <v>6</v>
      </c>
      <c r="J5" s="4" t="s">
        <v>7</v>
      </c>
      <c r="K5" s="4" t="s">
        <v>8</v>
      </c>
      <c r="L5" s="4" t="s">
        <v>9</v>
      </c>
      <c r="M5" s="4" t="s">
        <v>10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15</v>
      </c>
      <c r="S5" s="4" t="s">
        <v>16</v>
      </c>
      <c r="T5" s="4" t="s">
        <v>17</v>
      </c>
      <c r="U5" s="4" t="s">
        <v>18</v>
      </c>
      <c r="V5" s="4" t="s">
        <v>19</v>
      </c>
      <c r="W5" s="6" t="s">
        <v>20</v>
      </c>
      <c r="X5" s="1"/>
      <c r="Y5" s="7" t="s">
        <v>21</v>
      </c>
      <c r="Z5" s="8" t="s">
        <v>22</v>
      </c>
      <c r="AA5" s="8" t="s">
        <v>23</v>
      </c>
      <c r="AB5" s="8" t="s">
        <v>24</v>
      </c>
      <c r="AC5" s="1" t="s">
        <v>25</v>
      </c>
      <c r="AD5" s="1"/>
    </row>
    <row r="6" spans="1:30" ht="15">
      <c r="A6" s="3">
        <v>1</v>
      </c>
      <c r="B6" s="4" t="s">
        <v>26</v>
      </c>
      <c r="C6" s="9">
        <f>'[1]01'!C5+'[1]02'!B5+'[1]03'!B5</f>
        <v>26134.343999999997</v>
      </c>
      <c r="D6" s="9">
        <f>'[1]01'!D5+'[1]02'!C5+'[1]03'!C5</f>
        <v>9042.483024</v>
      </c>
      <c r="E6" s="9">
        <f>'[1]01'!E5+'[1]02'!D5+'[1]03'!D5</f>
        <v>8300.154791699999</v>
      </c>
      <c r="F6" s="9">
        <f>'[1]01'!F5+'[1]02'!E5+'[1]03'!E5</f>
        <v>7982.814</v>
      </c>
      <c r="G6" s="9">
        <f>'[1]01'!G5+'[1]02'!F5+'[1]03'!F5</f>
        <v>1439.809</v>
      </c>
      <c r="H6" s="9">
        <f>'[1]01'!H5+'[1]02'!G5+'[1]03'!G5</f>
        <v>45440.378</v>
      </c>
      <c r="I6" s="9">
        <f>'[1]01'!I5+'[1]02'!H5+'[1]03'!H5</f>
        <v>6769.985000000001</v>
      </c>
      <c r="J6" s="9">
        <f>'[1]01'!J5+'[1]02'!I5+'[1]03'!I5</f>
        <v>14281.289</v>
      </c>
      <c r="K6" s="9">
        <f>'[1]01'!K5+'[1]02'!J5+'[1]03'!J5</f>
        <v>923.5008980500828</v>
      </c>
      <c r="L6" s="9">
        <f>'[1]01'!L5+'[1]02'!K5+'[1]03'!K5</f>
        <v>8918.651</v>
      </c>
      <c r="M6" s="9">
        <f>'[1]01'!M5+'[1]02'!L5+'[1]03'!L5</f>
        <v>91.351</v>
      </c>
      <c r="N6" s="9">
        <f>'[1]01'!N5+'[1]02'!M5+'[1]03'!M5</f>
        <v>0</v>
      </c>
      <c r="O6" s="9">
        <f>'[1]01'!O5+'[1]02'!N5+'[1]03'!N5</f>
        <v>11603.988000000001</v>
      </c>
      <c r="P6" s="9">
        <f>'[1]01'!P5+'[1]02'!O5+'[1]03'!O5</f>
        <v>-565.922</v>
      </c>
      <c r="Q6" s="9">
        <f>'[1]01'!Q5+'[1]02'!P5+'[1]03'!P5</f>
        <v>4440.459</v>
      </c>
      <c r="R6" s="9">
        <f>'[1]01'!R5+'[1]02'!Q5+'[1]03'!Q5</f>
        <v>9</v>
      </c>
      <c r="S6" s="9">
        <f>'[1]01'!S5+'[1]02'!R5+'[1]03'!R5</f>
        <v>124.3992716482962</v>
      </c>
      <c r="T6" s="9">
        <f>'[1]01'!T5+'[1]02'!S5+'[1]03'!S5</f>
        <v>912.3577371892449</v>
      </c>
      <c r="U6" s="9">
        <f>'[1]01'!U5+'[1]02'!T5+'[1]03'!T5</f>
        <v>2115.546</v>
      </c>
      <c r="V6" s="10"/>
      <c r="W6" s="11">
        <f aca="true" t="shared" si="0" ref="W6:W27">SUM(C6:U6)</f>
        <v>147964.58772258763</v>
      </c>
      <c r="X6" s="4" t="s">
        <v>26</v>
      </c>
      <c r="Y6" s="12">
        <f>SUM(Z6:AB6)</f>
        <v>535.1800000000001</v>
      </c>
      <c r="Z6" s="13">
        <f>'[1]01'!Z5+'[1]02'!Y5+'[1]03'!Y5</f>
        <v>0</v>
      </c>
      <c r="AA6" s="13">
        <f>'[1]01'!AA5+'[1]02'!Z5+'[1]03'!Z5</f>
        <v>535.1800000000001</v>
      </c>
      <c r="AB6" s="13">
        <f>'[1]01'!AB5+'[1]02'!AA5+'[1]03'!AA5</f>
        <v>0</v>
      </c>
      <c r="AC6" s="14">
        <f>W6/Y6</f>
        <v>276.4763027814709</v>
      </c>
      <c r="AD6" s="1" t="s">
        <v>50</v>
      </c>
    </row>
    <row r="7" spans="1:30" ht="15">
      <c r="A7" s="3"/>
      <c r="B7" s="4"/>
      <c r="C7" s="9">
        <v>19021.983</v>
      </c>
      <c r="D7" s="9">
        <v>6581.606</v>
      </c>
      <c r="E7" s="9">
        <v>4842.072</v>
      </c>
      <c r="F7" s="9">
        <v>7982.814</v>
      </c>
      <c r="G7" s="9">
        <v>1149.107</v>
      </c>
      <c r="H7" s="9">
        <v>9080.336</v>
      </c>
      <c r="I7" s="9">
        <v>5128.536</v>
      </c>
      <c r="J7" s="9">
        <v>1896.91</v>
      </c>
      <c r="K7" s="9">
        <v>42.004</v>
      </c>
      <c r="L7" s="9"/>
      <c r="M7" s="9"/>
      <c r="N7" s="9"/>
      <c r="O7" s="9">
        <v>4544.516</v>
      </c>
      <c r="P7" s="9">
        <v>650.909</v>
      </c>
      <c r="Q7" s="9">
        <v>-12241.069</v>
      </c>
      <c r="R7" s="9">
        <v>9</v>
      </c>
      <c r="S7" s="9">
        <v>-30.6425</v>
      </c>
      <c r="T7" s="9">
        <v>912.259</v>
      </c>
      <c r="U7" s="9">
        <v>321.642</v>
      </c>
      <c r="V7" s="10"/>
      <c r="W7" s="11">
        <f t="shared" si="0"/>
        <v>49891.982499999984</v>
      </c>
      <c r="X7" s="4"/>
      <c r="Y7" s="12">
        <f>Z7+AA7+AB7</f>
        <v>-84.53</v>
      </c>
      <c r="Z7" s="13"/>
      <c r="AA7" s="13">
        <v>-84.53</v>
      </c>
      <c r="AB7" s="13"/>
      <c r="AC7" s="14">
        <f>W7/Y7</f>
        <v>-590.228114278954</v>
      </c>
      <c r="AD7" s="1" t="s">
        <v>51</v>
      </c>
    </row>
    <row r="8" spans="1:30" ht="15">
      <c r="A8" s="3"/>
      <c r="B8" s="4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0"/>
      <c r="W8" s="11">
        <f t="shared" si="0"/>
        <v>0</v>
      </c>
      <c r="X8" s="4"/>
      <c r="Y8" s="12">
        <f>Z8+AA8+AB8</f>
        <v>0</v>
      </c>
      <c r="Z8" s="13"/>
      <c r="AA8" s="13"/>
      <c r="AB8" s="13"/>
      <c r="AC8" s="14"/>
      <c r="AD8" s="1"/>
    </row>
    <row r="9" spans="1:30" ht="15">
      <c r="A9" s="3"/>
      <c r="B9" s="4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0"/>
      <c r="W9" s="11">
        <f t="shared" si="0"/>
        <v>0</v>
      </c>
      <c r="X9" s="4"/>
      <c r="Y9" s="12">
        <f>Z9+AA9+AB9</f>
        <v>0</v>
      </c>
      <c r="Z9" s="13"/>
      <c r="AA9" s="13"/>
      <c r="AB9" s="13"/>
      <c r="AC9" s="14"/>
      <c r="AD9" s="1"/>
    </row>
    <row r="10" spans="1:30" ht="15">
      <c r="A10" s="3"/>
      <c r="B10" s="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0"/>
      <c r="W10" s="11">
        <f t="shared" si="0"/>
        <v>0</v>
      </c>
      <c r="X10" s="4"/>
      <c r="Y10" s="12">
        <f>Z10+AA10+AB10</f>
        <v>0</v>
      </c>
      <c r="Z10" s="13"/>
      <c r="AA10" s="13"/>
      <c r="AB10" s="13"/>
      <c r="AC10" s="14"/>
      <c r="AD10" s="1"/>
    </row>
    <row r="11" spans="1:30" ht="15">
      <c r="A11" s="3">
        <v>2</v>
      </c>
      <c r="B11" s="4" t="s">
        <v>27</v>
      </c>
      <c r="C11" s="9">
        <f>'[1]01'!C6+'[1]02'!B6+'[1]03'!B6</f>
        <v>15140.637999999999</v>
      </c>
      <c r="D11" s="9">
        <f>'[1]01'!D6+'[1]02'!C6+'[1]03'!C6</f>
        <v>5238.660747999999</v>
      </c>
      <c r="E11" s="9">
        <f>'[1]01'!E6+'[1]02'!D6+'[1]03'!D6</f>
        <v>4744.2305934</v>
      </c>
      <c r="F11" s="9">
        <f>'[1]01'!F6+'[1]02'!E6+'[1]03'!E6</f>
        <v>1254.558</v>
      </c>
      <c r="G11" s="9">
        <f>'[1]01'!G6+'[1]02'!F6+'[1]03'!F6</f>
        <v>788.3000000000001</v>
      </c>
      <c r="H11" s="9">
        <f>'[1]01'!H6+'[1]02'!G6+'[1]03'!G6</f>
        <v>26605.278</v>
      </c>
      <c r="I11" s="9">
        <f>'[1]01'!I6+'[1]02'!H6+'[1]03'!H6</f>
        <v>2201.609</v>
      </c>
      <c r="J11" s="9">
        <f>'[1]01'!J6+'[1]02'!I6+'[1]03'!I6</f>
        <v>7307.496</v>
      </c>
      <c r="K11" s="9">
        <f>'[1]01'!K6+'[1]02'!J6+'[1]03'!J6</f>
        <v>487.6848978596639</v>
      </c>
      <c r="L11" s="9">
        <f>'[1]01'!L6+'[1]02'!K6+'[1]03'!K6</f>
        <v>603.358</v>
      </c>
      <c r="M11" s="9">
        <f>'[1]01'!M6+'[1]02'!L6+'[1]03'!L6</f>
        <v>91.351</v>
      </c>
      <c r="N11" s="9">
        <f>'[1]01'!N6+'[1]02'!M6+'[1]03'!M6</f>
        <v>0</v>
      </c>
      <c r="O11" s="9">
        <f>'[1]01'!O6+'[1]02'!N6+'[1]03'!N6</f>
        <v>1674.3239999999998</v>
      </c>
      <c r="P11" s="9">
        <f>'[1]01'!P6+'[1]02'!O6+'[1]03'!O6</f>
        <v>-565.922</v>
      </c>
      <c r="Q11" s="9">
        <f>'[1]01'!Q6+'[1]02'!P6+'[1]03'!P6</f>
        <v>3973.559</v>
      </c>
      <c r="R11" s="9">
        <f>'[1]01'!R6+'[1]02'!Q6+'[1]03'!Q6</f>
        <v>0</v>
      </c>
      <c r="S11" s="9">
        <f>'[1]01'!S6+'[1]02'!R6+'[1]03'!R6</f>
        <v>58.83051829735646</v>
      </c>
      <c r="T11" s="9">
        <f>'[1]01'!T6+'[1]02'!S6+'[1]03'!S6</f>
        <v>143.38373636823613</v>
      </c>
      <c r="U11" s="9">
        <f>'[1]01'!U6+'[1]02'!T6+'[1]03'!T6</f>
        <v>762.37</v>
      </c>
      <c r="V11" s="10"/>
      <c r="W11" s="11">
        <f t="shared" si="0"/>
        <v>70509.70949392523</v>
      </c>
      <c r="X11" s="4" t="s">
        <v>27</v>
      </c>
      <c r="Y11" s="12">
        <f>SUM(Z11:AB11)</f>
        <v>243.20000000000002</v>
      </c>
      <c r="Z11" s="13">
        <f>'[1]01'!Z6+'[1]02'!Y6+'[1]03'!Y6</f>
        <v>0</v>
      </c>
      <c r="AA11" s="13">
        <f>'[1]01'!AA6+'[1]02'!Z6+'[1]03'!Z6</f>
        <v>243.20000000000002</v>
      </c>
      <c r="AB11" s="13">
        <f>'[1]01'!AB6+'[1]02'!AA6+'[1]03'!AA6</f>
        <v>0</v>
      </c>
      <c r="AC11" s="14">
        <f>W11/Y11</f>
        <v>289.92479232699515</v>
      </c>
      <c r="AD11" s="1"/>
    </row>
    <row r="12" spans="1:30" ht="15">
      <c r="A12" s="3"/>
      <c r="B12" s="4"/>
      <c r="C12" s="9">
        <v>8739.862</v>
      </c>
      <c r="D12" s="9">
        <v>3023.992</v>
      </c>
      <c r="E12" s="9">
        <v>2416.294</v>
      </c>
      <c r="F12" s="9">
        <v>1254.558</v>
      </c>
      <c r="G12" s="9"/>
      <c r="H12" s="9">
        <v>1679.163</v>
      </c>
      <c r="I12" s="9">
        <v>870.624</v>
      </c>
      <c r="J12" s="9">
        <v>366.881</v>
      </c>
      <c r="K12" s="9">
        <v>29.909</v>
      </c>
      <c r="L12" s="9">
        <v>560.868</v>
      </c>
      <c r="M12" s="9"/>
      <c r="N12" s="9"/>
      <c r="O12" s="9">
        <v>3355.514</v>
      </c>
      <c r="P12" s="9">
        <v>650.909</v>
      </c>
      <c r="Q12" s="9">
        <v>-1449.3608</v>
      </c>
      <c r="R12" s="9"/>
      <c r="S12" s="9">
        <v>-1.70377</v>
      </c>
      <c r="T12" s="9">
        <v>143.368</v>
      </c>
      <c r="U12" s="9">
        <v>302.284</v>
      </c>
      <c r="V12" s="10"/>
      <c r="W12" s="11">
        <f t="shared" si="0"/>
        <v>21943.161429999996</v>
      </c>
      <c r="X12" s="4"/>
      <c r="Y12" s="12">
        <f>Z12+AA12+AB12</f>
        <v>-4.7</v>
      </c>
      <c r="Z12" s="13"/>
      <c r="AA12" s="13">
        <v>-4.7</v>
      </c>
      <c r="AB12" s="13"/>
      <c r="AC12" s="14">
        <f>W12/Y12</f>
        <v>-4668.757751063828</v>
      </c>
      <c r="AD12" s="1"/>
    </row>
    <row r="13" spans="1:30" ht="15">
      <c r="A13" s="3"/>
      <c r="B13" s="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0"/>
      <c r="W13" s="11">
        <f t="shared" si="0"/>
        <v>0</v>
      </c>
      <c r="X13" s="4"/>
      <c r="Y13" s="12"/>
      <c r="Z13" s="13"/>
      <c r="AA13" s="13"/>
      <c r="AB13" s="13"/>
      <c r="AC13" s="14"/>
      <c r="AD13" s="1"/>
    </row>
    <row r="14" spans="1:30" ht="15">
      <c r="A14" s="3"/>
      <c r="B14" s="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0"/>
      <c r="W14" s="11">
        <f t="shared" si="0"/>
        <v>0</v>
      </c>
      <c r="X14" s="4"/>
      <c r="Y14" s="12"/>
      <c r="Z14" s="13"/>
      <c r="AA14" s="13"/>
      <c r="AB14" s="13"/>
      <c r="AC14" s="14"/>
      <c r="AD14" s="1"/>
    </row>
    <row r="15" spans="1:30" ht="15">
      <c r="A15" s="3"/>
      <c r="B15" s="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0"/>
      <c r="W15" s="11">
        <f t="shared" si="0"/>
        <v>0</v>
      </c>
      <c r="X15" s="4"/>
      <c r="Y15" s="12"/>
      <c r="Z15" s="13"/>
      <c r="AA15" s="13"/>
      <c r="AB15" s="13"/>
      <c r="AC15" s="14"/>
      <c r="AD15" s="1"/>
    </row>
    <row r="16" spans="1:30" ht="15">
      <c r="A16" s="3">
        <v>3</v>
      </c>
      <c r="B16" s="4" t="s">
        <v>52</v>
      </c>
      <c r="C16" s="9">
        <f>'[1]01'!C7+'[1]02'!B7+'[1]03'!B7</f>
        <v>25154.427000000003</v>
      </c>
      <c r="D16" s="9">
        <f>'[1]01'!D7+'[1]02'!C7+'[1]03'!C7</f>
        <v>8703.431742</v>
      </c>
      <c r="E16" s="9">
        <f>'[1]01'!E7+'[1]02'!D7+'[1]03'!D7</f>
        <v>7903.7610061000005</v>
      </c>
      <c r="F16" s="9">
        <f>'[1]01'!F7+'[1]02'!E7+'[1]03'!E7</f>
        <v>1904.0010000000002</v>
      </c>
      <c r="G16" s="9">
        <f>'[1]01'!G7+'[1]02'!F7+'[1]03'!F7</f>
        <v>1312.7450000000001</v>
      </c>
      <c r="H16" s="9">
        <f>'[1]01'!H7+'[1]02'!G7+'[1]03'!G7</f>
        <v>15620.491999999998</v>
      </c>
      <c r="I16" s="9">
        <f>'[1]01'!I7+'[1]02'!H7+'[1]03'!H7</f>
        <v>2806.1670000000004</v>
      </c>
      <c r="J16" s="9">
        <f>'[1]01'!J7+'[1]02'!I7+'[1]03'!I7</f>
        <v>4966.9529999999995</v>
      </c>
      <c r="K16" s="9">
        <f>'[1]01'!K7+'[1]02'!J7+'[1]03'!J7</f>
        <v>420.10436730080676</v>
      </c>
      <c r="L16" s="9">
        <f>'[1]01'!L7+'[1]02'!K7+'[1]03'!K7</f>
        <v>0</v>
      </c>
      <c r="M16" s="9">
        <f>'[1]01'!M7+'[1]02'!L7+'[1]03'!L7</f>
        <v>5314.808</v>
      </c>
      <c r="N16" s="9">
        <f>'[1]01'!N7+'[1]02'!M7+'[1]03'!M7</f>
        <v>0</v>
      </c>
      <c r="O16" s="9">
        <f>'[1]01'!O7+'[1]02'!N7+'[1]03'!N7</f>
        <v>2793.9410000000003</v>
      </c>
      <c r="P16" s="9">
        <f>'[1]01'!P7+'[1]02'!O7+'[1]03'!O7</f>
        <v>-565.922</v>
      </c>
      <c r="Q16" s="9">
        <f>'[1]01'!Q7+'[1]02'!P7+'[1]03'!P7</f>
        <v>3122.502</v>
      </c>
      <c r="R16" s="9">
        <f>'[1]01'!R7+'[1]02'!Q7+'[1]03'!Q7</f>
        <v>50.07000000000001</v>
      </c>
      <c r="S16" s="9">
        <f>'[1]01'!S7+'[1]02'!R7+'[1]03'!R7</f>
        <v>34.38278601990693</v>
      </c>
      <c r="T16" s="9">
        <f>'[1]01'!T7+'[1]02'!S7+'[1]03'!S7</f>
        <v>217.60873345740728</v>
      </c>
      <c r="U16" s="9">
        <f>'[1]01'!U7+'[1]02'!T7+'[1]03'!T7</f>
        <v>602.193</v>
      </c>
      <c r="V16" s="10"/>
      <c r="W16" s="11">
        <f t="shared" si="0"/>
        <v>80361.66563487814</v>
      </c>
      <c r="X16" s="4" t="s">
        <v>28</v>
      </c>
      <c r="Y16" s="12">
        <f>SUM(Z16:AB16)</f>
        <v>162.95</v>
      </c>
      <c r="Z16" s="13">
        <f>'[1]01'!Z7+'[1]02'!Y7+'[1]03'!Y7</f>
        <v>0</v>
      </c>
      <c r="AA16" s="13">
        <f>'[1]01'!AA7+'[1]02'!Z7+'[1]03'!Z7</f>
        <v>162.95</v>
      </c>
      <c r="AB16" s="13">
        <f>'[1]01'!AB7+'[1]02'!AA7+'[1]03'!AA7</f>
        <v>0</v>
      </c>
      <c r="AC16" s="14">
        <f>W16/Y16</f>
        <v>493.1676320029343</v>
      </c>
      <c r="AD16" s="1"/>
    </row>
    <row r="17" spans="1:30" ht="15">
      <c r="A17" s="3"/>
      <c r="B17" s="4"/>
      <c r="C17" s="9">
        <v>13662.076</v>
      </c>
      <c r="D17" s="9">
        <v>4727.078</v>
      </c>
      <c r="E17" s="9">
        <v>3702.004</v>
      </c>
      <c r="F17" s="9">
        <v>1904.001</v>
      </c>
      <c r="G17" s="9">
        <v>787.391</v>
      </c>
      <c r="H17" s="9">
        <v>1319.898</v>
      </c>
      <c r="I17" s="9">
        <v>3798.848</v>
      </c>
      <c r="J17" s="9">
        <v>179.773</v>
      </c>
      <c r="K17" s="9">
        <v>61.498</v>
      </c>
      <c r="L17" s="9"/>
      <c r="M17" s="9"/>
      <c r="N17" s="9"/>
      <c r="O17" s="9">
        <v>2721.21</v>
      </c>
      <c r="P17" s="9">
        <v>650.909</v>
      </c>
      <c r="Q17" s="9">
        <v>0</v>
      </c>
      <c r="R17" s="9">
        <v>50.07</v>
      </c>
      <c r="S17" s="9">
        <v>2.892785</v>
      </c>
      <c r="T17" s="9">
        <v>217.585</v>
      </c>
      <c r="U17" s="9">
        <v>509.528</v>
      </c>
      <c r="V17" s="10"/>
      <c r="W17" s="11">
        <f t="shared" si="0"/>
        <v>34294.761784999995</v>
      </c>
      <c r="X17" s="4"/>
      <c r="Y17" s="12">
        <f>Z17+AA17+AB17</f>
        <v>7.98</v>
      </c>
      <c r="Z17" s="13"/>
      <c r="AA17" s="13">
        <v>7.98</v>
      </c>
      <c r="AB17" s="13"/>
      <c r="AC17" s="14">
        <f>W17/Y17</f>
        <v>4297.589196115287</v>
      </c>
      <c r="AD17" s="1"/>
    </row>
    <row r="18" spans="1:30" ht="15">
      <c r="A18" s="3"/>
      <c r="B18" s="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  <c r="W18" s="11">
        <f t="shared" si="0"/>
        <v>0</v>
      </c>
      <c r="X18" s="4"/>
      <c r="Y18" s="12"/>
      <c r="Z18" s="13"/>
      <c r="AA18" s="13"/>
      <c r="AB18" s="13"/>
      <c r="AC18" s="14"/>
      <c r="AD18" s="1"/>
    </row>
    <row r="19" spans="1:30" ht="15">
      <c r="A19" s="3"/>
      <c r="B19" s="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0"/>
      <c r="W19" s="11">
        <f t="shared" si="0"/>
        <v>0</v>
      </c>
      <c r="X19" s="4"/>
      <c r="Y19" s="12"/>
      <c r="Z19" s="13"/>
      <c r="AA19" s="13"/>
      <c r="AB19" s="13"/>
      <c r="AC19" s="14"/>
      <c r="AD19" s="1"/>
    </row>
    <row r="20" spans="1:30" ht="15">
      <c r="A20" s="3"/>
      <c r="B20" s="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0"/>
      <c r="W20" s="11">
        <f t="shared" si="0"/>
        <v>0</v>
      </c>
      <c r="X20" s="4"/>
      <c r="Y20" s="12"/>
      <c r="Z20" s="13"/>
      <c r="AA20" s="13"/>
      <c r="AB20" s="13"/>
      <c r="AC20" s="14"/>
      <c r="AD20" s="1"/>
    </row>
    <row r="21" spans="1:30" ht="15">
      <c r="A21" s="3">
        <v>4</v>
      </c>
      <c r="B21" s="4" t="s">
        <v>29</v>
      </c>
      <c r="C21" s="9">
        <f>'[1]01'!C8+'[1]02'!B8+'[1]03'!B8</f>
        <v>25430.117000000002</v>
      </c>
      <c r="D21" s="9">
        <f>'[1]01'!D8+'[1]02'!C8+'[1]03'!C8</f>
        <v>8798.820482</v>
      </c>
      <c r="E21" s="9">
        <f>'[1]01'!E8+'[1]02'!D8+'[1]03'!D8</f>
        <v>7938.748765100001</v>
      </c>
      <c r="F21" s="9">
        <f>'[1]01'!F8+'[1]02'!E8+'[1]03'!E8</f>
        <v>3718.107</v>
      </c>
      <c r="G21" s="9">
        <f>'[1]01'!G8+'[1]02'!F8+'[1]03'!F8</f>
        <v>1724.2109999999998</v>
      </c>
      <c r="H21" s="9">
        <f>'[1]01'!H8+'[1]02'!G8+'[1]03'!G8</f>
        <v>44929.217</v>
      </c>
      <c r="I21" s="9">
        <f>'[1]01'!I8+'[1]02'!H8+'[1]03'!H8</f>
        <v>2009.183</v>
      </c>
      <c r="J21" s="9">
        <f>'[1]01'!J8+'[1]02'!I8+'[1]03'!I8</f>
        <v>10128.885</v>
      </c>
      <c r="K21" s="9">
        <f>'[1]01'!K8+'[1]02'!J8+'[1]03'!J8</f>
        <v>662.0268880472214</v>
      </c>
      <c r="L21" s="9">
        <f>'[1]01'!L8+'[1]02'!K8+'[1]03'!K8</f>
        <v>467.39</v>
      </c>
      <c r="M21" s="9">
        <f>'[1]01'!M8+'[1]02'!L8+'[1]03'!L8</f>
        <v>91.351</v>
      </c>
      <c r="N21" s="9">
        <f>'[1]01'!N8+'[1]02'!M8+'[1]03'!M8</f>
        <v>0</v>
      </c>
      <c r="O21" s="9">
        <f>'[1]01'!O8+'[1]02'!N8+'[1]03'!N8</f>
        <v>1015.2289999999999</v>
      </c>
      <c r="P21" s="9">
        <f>'[1]01'!P8+'[1]02'!O8+'[1]03'!O8</f>
        <v>-565.922</v>
      </c>
      <c r="Q21" s="9">
        <f>'[1]01'!Q8+'[1]02'!P8+'[1]03'!P8</f>
        <v>5733.32</v>
      </c>
      <c r="R21" s="9">
        <f>'[1]01'!R8+'[1]02'!Q8+'[1]03'!Q8</f>
        <v>17.1</v>
      </c>
      <c r="S21" s="9">
        <f>'[1]01'!S8+'[1]02'!R8+'[1]03'!R8</f>
        <v>77.10769331997224</v>
      </c>
      <c r="T21" s="9">
        <f>'[1]01'!T8+'[1]02'!S8+'[1]03'!S8</f>
        <v>424.9433456858059</v>
      </c>
      <c r="U21" s="9">
        <f>'[1]01'!U8+'[1]02'!T8+'[1]03'!T8</f>
        <v>1383.03</v>
      </c>
      <c r="V21" s="10"/>
      <c r="W21" s="11">
        <f t="shared" si="0"/>
        <v>113982.865174153</v>
      </c>
      <c r="X21" s="4" t="s">
        <v>29</v>
      </c>
      <c r="Y21" s="12">
        <f>SUM(Z21:AB21)</f>
        <v>326.68</v>
      </c>
      <c r="Z21" s="13">
        <f>'[1]01'!Z8+'[1]02'!Y8+'[1]03'!Y8</f>
        <v>68.343</v>
      </c>
      <c r="AA21" s="13">
        <f>'[1]01'!AA8+'[1]02'!Z8+'[1]03'!Z8</f>
        <v>258.337</v>
      </c>
      <c r="AB21" s="13">
        <f>'[1]01'!AB8+'[1]02'!AA8+'[1]03'!AA8</f>
        <v>0</v>
      </c>
      <c r="AC21" s="14">
        <f>W21/Y21</f>
        <v>348.912896945491</v>
      </c>
      <c r="AD21" s="1"/>
    </row>
    <row r="22" spans="1:30" ht="15">
      <c r="A22" s="3"/>
      <c r="B22" s="4"/>
      <c r="C22" s="9">
        <v>23676.334</v>
      </c>
      <c r="D22" s="9">
        <v>8192.012</v>
      </c>
      <c r="E22" s="9">
        <v>6107.844</v>
      </c>
      <c r="F22" s="9">
        <v>3718.107</v>
      </c>
      <c r="G22" s="9">
        <v>1187.555</v>
      </c>
      <c r="H22" s="9">
        <v>4882.979</v>
      </c>
      <c r="I22" s="9">
        <v>4861.809</v>
      </c>
      <c r="J22" s="9">
        <v>382.442</v>
      </c>
      <c r="K22" s="9">
        <v>3.694</v>
      </c>
      <c r="L22" s="9">
        <v>144.466</v>
      </c>
      <c r="M22" s="9"/>
      <c r="N22" s="9"/>
      <c r="O22" s="9">
        <v>1371.504</v>
      </c>
      <c r="P22" s="9">
        <v>650.909</v>
      </c>
      <c r="Q22" s="9">
        <v>-1144.4717</v>
      </c>
      <c r="R22" s="9">
        <v>17.1</v>
      </c>
      <c r="S22" s="9">
        <v>9.570115</v>
      </c>
      <c r="T22" s="9">
        <v>424.898</v>
      </c>
      <c r="U22" s="9">
        <v>383.544</v>
      </c>
      <c r="V22" s="10"/>
      <c r="W22" s="11">
        <f t="shared" si="0"/>
        <v>54870.295415</v>
      </c>
      <c r="X22" s="4"/>
      <c r="Y22" s="12">
        <f>Z22+AA22+AB22</f>
        <v>26.4</v>
      </c>
      <c r="Z22" s="13"/>
      <c r="AA22" s="13">
        <v>26.4</v>
      </c>
      <c r="AB22" s="13"/>
      <c r="AC22" s="14">
        <f>W22/Y22</f>
        <v>2078.420280871212</v>
      </c>
      <c r="AD22" s="1"/>
    </row>
    <row r="23" spans="1:30" ht="15">
      <c r="A23" s="3"/>
      <c r="B23" s="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  <c r="W23" s="11">
        <f t="shared" si="0"/>
        <v>0</v>
      </c>
      <c r="X23" s="4"/>
      <c r="Y23" s="12"/>
      <c r="Z23" s="13"/>
      <c r="AA23" s="13"/>
      <c r="AB23" s="13"/>
      <c r="AC23" s="14"/>
      <c r="AD23" s="1"/>
    </row>
    <row r="24" spans="1:30" ht="15">
      <c r="A24" s="3"/>
      <c r="B24" s="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  <c r="W24" s="11">
        <f t="shared" si="0"/>
        <v>0</v>
      </c>
      <c r="X24" s="4"/>
      <c r="Y24" s="12"/>
      <c r="Z24" s="13"/>
      <c r="AA24" s="13"/>
      <c r="AB24" s="13"/>
      <c r="AC24" s="14"/>
      <c r="AD24" s="1"/>
    </row>
    <row r="25" spans="1:30" ht="15">
      <c r="A25" s="3"/>
      <c r="B25" s="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"/>
      <c r="W25" s="11">
        <f t="shared" si="0"/>
        <v>0</v>
      </c>
      <c r="X25" s="4"/>
      <c r="Y25" s="12"/>
      <c r="Z25" s="13"/>
      <c r="AA25" s="13"/>
      <c r="AB25" s="13"/>
      <c r="AC25" s="14"/>
      <c r="AD25" s="1"/>
    </row>
    <row r="26" spans="1:30" ht="15">
      <c r="A26" s="3">
        <v>5</v>
      </c>
      <c r="B26" s="4" t="s">
        <v>30</v>
      </c>
      <c r="C26" s="9">
        <f>'[1]01'!C9+'[1]02'!B9+'[1]03'!B9</f>
        <v>26454.011</v>
      </c>
      <c r="D26" s="9">
        <f>'[1]01'!D9+'[1]02'!C9+'[1]03'!C9</f>
        <v>9153.087806</v>
      </c>
      <c r="E26" s="9">
        <f>'[1]01'!E9+'[1]02'!D9+'[1]03'!D9</f>
        <v>8397.9346683</v>
      </c>
      <c r="F26" s="9">
        <f>'[1]01'!F9+'[1]02'!E9+'[1]03'!E9</f>
        <v>5044.236</v>
      </c>
      <c r="G26" s="9">
        <f>'[1]01'!G9+'[1]02'!F9+'[1]03'!F9</f>
        <v>1440.074</v>
      </c>
      <c r="H26" s="9">
        <f>'[1]01'!H9+'[1]02'!G9+'[1]03'!G9</f>
        <v>35724.941999999995</v>
      </c>
      <c r="I26" s="9">
        <f>'[1]01'!I9+'[1]02'!H9+'[1]03'!H9</f>
        <v>10876.542</v>
      </c>
      <c r="J26" s="9">
        <f>'[1]01'!J9+'[1]02'!I9+'[1]03'!I9</f>
        <v>8652.252</v>
      </c>
      <c r="K26" s="9">
        <f>'[1]01'!K9+'[1]02'!J9+'[1]03'!J9</f>
        <v>667.903284423012</v>
      </c>
      <c r="L26" s="9">
        <f>'[1]01'!L9+'[1]02'!K9+'[1]03'!K9</f>
        <v>7382.4580000000005</v>
      </c>
      <c r="M26" s="9">
        <f>'[1]01'!M9+'[1]02'!L9+'[1]03'!L9</f>
        <v>91.351</v>
      </c>
      <c r="N26" s="9">
        <f>'[1]01'!N9+'[1]02'!M9+'[1]03'!M9</f>
        <v>168.31</v>
      </c>
      <c r="O26" s="9">
        <f>'[1]01'!O9+'[1]02'!N9+'[1]03'!N9</f>
        <v>16964.928</v>
      </c>
      <c r="P26" s="9">
        <f>'[1]01'!P9+'[1]02'!O9+'[1]03'!O9</f>
        <v>-565.922</v>
      </c>
      <c r="Q26" s="9">
        <f>'[1]01'!Q9+'[1]02'!P9+'[1]03'!P9</f>
        <v>985.063</v>
      </c>
      <c r="R26" s="9">
        <f>'[1]01'!R9+'[1]02'!Q9+'[1]03'!Q9</f>
        <v>9</v>
      </c>
      <c r="S26" s="9">
        <f>'[1]01'!S9+'[1]02'!R9+'[1]03'!R9</f>
        <v>67.54552666530408</v>
      </c>
      <c r="T26" s="9">
        <f>'[1]01'!T9+'[1]02'!S9+'[1]03'!S9</f>
        <v>576.5069489040491</v>
      </c>
      <c r="U26" s="9">
        <f>'[1]01'!U9+'[1]02'!T9+'[1]03'!T9</f>
        <v>1509.412</v>
      </c>
      <c r="V26" s="10"/>
      <c r="W26" s="11">
        <f t="shared" si="0"/>
        <v>133599.63523429236</v>
      </c>
      <c r="X26" s="4" t="s">
        <v>30</v>
      </c>
      <c r="Y26" s="12">
        <f>SUM(Z26:AB26)</f>
        <v>319.48</v>
      </c>
      <c r="Z26" s="13">
        <f>'[1]01'!Z9+'[1]02'!Y9+'[1]03'!Y9</f>
        <v>0</v>
      </c>
      <c r="AA26" s="13">
        <f>'[1]01'!AA9+'[1]02'!Z9+'[1]03'!Z9</f>
        <v>319.48</v>
      </c>
      <c r="AB26" s="13">
        <f>'[1]01'!AB9+'[1]02'!AA9+'[1]03'!AA9</f>
        <v>0</v>
      </c>
      <c r="AC26" s="14">
        <f>W26/Y26</f>
        <v>418.1784000071753</v>
      </c>
      <c r="AD26" s="1"/>
    </row>
    <row r="27" spans="1:30" ht="15">
      <c r="A27" s="3"/>
      <c r="B27" s="4"/>
      <c r="C27" s="9">
        <v>26242.904</v>
      </c>
      <c r="D27" s="19">
        <v>9080.045</v>
      </c>
      <c r="E27" s="19">
        <v>7114.856</v>
      </c>
      <c r="F27" s="9">
        <v>5044.236</v>
      </c>
      <c r="G27" s="9">
        <v>876.865</v>
      </c>
      <c r="H27" s="9">
        <v>4846.586</v>
      </c>
      <c r="I27" s="9">
        <v>4974.744</v>
      </c>
      <c r="J27" s="9">
        <v>1249.489</v>
      </c>
      <c r="K27" s="19">
        <v>41.336</v>
      </c>
      <c r="L27" s="9">
        <v>2523.847</v>
      </c>
      <c r="M27" s="9"/>
      <c r="N27" s="9"/>
      <c r="O27" s="9">
        <v>5400.694</v>
      </c>
      <c r="P27" s="9">
        <v>650.909</v>
      </c>
      <c r="Q27" s="9">
        <v>-9841.7742</v>
      </c>
      <c r="R27" s="9">
        <v>9</v>
      </c>
      <c r="S27" s="9">
        <v>-30.1096</v>
      </c>
      <c r="T27" s="19">
        <v>576.444</v>
      </c>
      <c r="U27" s="9">
        <v>397.858</v>
      </c>
      <c r="V27" s="10"/>
      <c r="W27" s="11">
        <f t="shared" si="0"/>
        <v>59157.9292</v>
      </c>
      <c r="X27" s="4"/>
      <c r="Y27" s="12">
        <f>Z27+AA27+AB27</f>
        <v>-83.06</v>
      </c>
      <c r="Z27" s="13"/>
      <c r="AA27" s="13">
        <v>-83.06</v>
      </c>
      <c r="AB27" s="13"/>
      <c r="AC27" s="14">
        <f>W27/Y27</f>
        <v>-712.2312689621959</v>
      </c>
      <c r="AD27" s="1"/>
    </row>
    <row r="28" spans="1:30" ht="15">
      <c r="A28" s="3"/>
      <c r="B28" s="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11">
        <f aca="true" t="shared" si="1" ref="W28:W60">SUM(C28:U28)</f>
        <v>0</v>
      </c>
      <c r="X28" s="4"/>
      <c r="Y28" s="12"/>
      <c r="Z28" s="13"/>
      <c r="AA28" s="13"/>
      <c r="AB28" s="13"/>
      <c r="AC28" s="14"/>
      <c r="AD28" s="1"/>
    </row>
    <row r="29" spans="1:30" ht="15">
      <c r="A29" s="3"/>
      <c r="B29" s="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0"/>
      <c r="W29" s="11">
        <f t="shared" si="1"/>
        <v>0</v>
      </c>
      <c r="X29" s="4"/>
      <c r="Y29" s="12"/>
      <c r="Z29" s="13"/>
      <c r="AA29" s="13"/>
      <c r="AB29" s="13"/>
      <c r="AC29" s="14"/>
      <c r="AD29" s="1"/>
    </row>
    <row r="30" spans="1:30" ht="15">
      <c r="A30" s="3"/>
      <c r="B30" s="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0"/>
      <c r="W30" s="11">
        <f t="shared" si="1"/>
        <v>0</v>
      </c>
      <c r="X30" s="4"/>
      <c r="Y30" s="12"/>
      <c r="Z30" s="13"/>
      <c r="AA30" s="13"/>
      <c r="AB30" s="13"/>
      <c r="AC30" s="14"/>
      <c r="AD30" s="1"/>
    </row>
    <row r="31" spans="1:30" ht="15">
      <c r="A31" s="3">
        <v>6</v>
      </c>
      <c r="B31" s="4" t="s">
        <v>31</v>
      </c>
      <c r="C31" s="9">
        <f>'[1]01'!C10+'[1]02'!B10+'[1]03'!B10</f>
        <v>22119.724000000002</v>
      </c>
      <c r="D31" s="9">
        <f>'[1]01'!D10+'[1]02'!C10+'[1]03'!C10</f>
        <v>7653.424504</v>
      </c>
      <c r="E31" s="9">
        <f>'[1]01'!E10+'[1]02'!D10+'[1]03'!D10</f>
        <v>6906.519789200001</v>
      </c>
      <c r="F31" s="9">
        <f>'[1]01'!F10+'[1]02'!E10+'[1]03'!E10</f>
        <v>8688.798</v>
      </c>
      <c r="G31" s="9">
        <f>'[1]01'!G10+'[1]02'!F10+'[1]03'!F10</f>
        <v>1989.7420000000002</v>
      </c>
      <c r="H31" s="9">
        <f>'[1]01'!H10+'[1]02'!G10+'[1]03'!G10</f>
        <v>20196.752</v>
      </c>
      <c r="I31" s="9">
        <f>'[1]01'!I10+'[1]02'!H10+'[1]03'!H10</f>
        <v>1778.777</v>
      </c>
      <c r="J31" s="9">
        <f>'[1]01'!J10+'[1]02'!I10+'[1]03'!I10</f>
        <v>7678.391</v>
      </c>
      <c r="K31" s="9">
        <f>'[1]01'!K10+'[1]02'!J10+'[1]03'!J10</f>
        <v>535.5725233115618</v>
      </c>
      <c r="L31" s="9">
        <f>'[1]01'!L10+'[1]02'!K10+'[1]03'!K10</f>
        <v>900.7879999999999</v>
      </c>
      <c r="M31" s="9">
        <f>'[1]01'!M10+'[1]02'!L10+'[1]03'!L10</f>
        <v>91.351</v>
      </c>
      <c r="N31" s="9">
        <f>'[1]01'!N10+'[1]02'!M10+'[1]03'!M10</f>
        <v>0</v>
      </c>
      <c r="O31" s="9">
        <f>'[1]01'!O10+'[1]02'!N10+'[1]03'!N10</f>
        <v>2577.652</v>
      </c>
      <c r="P31" s="9">
        <f>'[1]01'!P10+'[1]02'!O10+'[1]03'!O10</f>
        <v>-565.922</v>
      </c>
      <c r="Q31" s="9">
        <f>'[1]01'!Q10+'[1]02'!P10+'[1]03'!P10</f>
        <v>4142.633</v>
      </c>
      <c r="R31" s="9">
        <f>'[1]01'!R10+'[1]02'!Q10+'[1]03'!Q10</f>
        <v>0</v>
      </c>
      <c r="S31" s="9">
        <f>'[1]01'!S10+'[1]02'!R10+'[1]03'!R10</f>
        <v>61.11903631870214</v>
      </c>
      <c r="T31" s="9">
        <f>'[1]01'!T10+'[1]02'!S10+'[1]03'!S10</f>
        <v>993.0448188037998</v>
      </c>
      <c r="U31" s="9">
        <f>'[1]01'!U10+'[1]02'!T10+'[1]03'!T10</f>
        <v>1193.289</v>
      </c>
      <c r="V31" s="10"/>
      <c r="W31" s="11">
        <f t="shared" si="1"/>
        <v>86941.65567163409</v>
      </c>
      <c r="X31" s="4" t="s">
        <v>31</v>
      </c>
      <c r="Y31" s="12">
        <f aca="true" t="shared" si="2" ref="Y31:Y65">SUM(Z31:AB31)</f>
        <v>255.54</v>
      </c>
      <c r="Z31" s="13">
        <f>'[1]01'!Z10+'[1]02'!Y10+'[1]03'!Y10</f>
        <v>0</v>
      </c>
      <c r="AA31" s="13">
        <f>'[1]01'!AA10+'[1]02'!Z10+'[1]03'!Z10</f>
        <v>255.54</v>
      </c>
      <c r="AB31" s="13">
        <f>'[1]01'!AB10+'[1]02'!AA10+'[1]03'!AA10</f>
        <v>0</v>
      </c>
      <c r="AC31" s="14">
        <f>W31/Y31</f>
        <v>340.22718819611055</v>
      </c>
      <c r="AD31" s="1"/>
    </row>
    <row r="32" spans="1:30" ht="15">
      <c r="A32" s="3"/>
      <c r="B32" s="4"/>
      <c r="C32" s="9">
        <v>17632.943</v>
      </c>
      <c r="D32" s="9">
        <v>6100.998</v>
      </c>
      <c r="E32" s="9">
        <v>4667.534</v>
      </c>
      <c r="F32" s="9">
        <v>8688.798</v>
      </c>
      <c r="G32" s="9">
        <v>1634.468</v>
      </c>
      <c r="H32" s="9">
        <v>2459.258</v>
      </c>
      <c r="I32" s="9">
        <v>2362.261</v>
      </c>
      <c r="J32" s="9">
        <v>767.253</v>
      </c>
      <c r="K32" s="9">
        <v>33.679</v>
      </c>
      <c r="L32" s="9">
        <v>322.924</v>
      </c>
      <c r="M32" s="9"/>
      <c r="N32" s="9">
        <v>126.232</v>
      </c>
      <c r="O32" s="9">
        <v>976.45</v>
      </c>
      <c r="P32" s="9">
        <v>650.909</v>
      </c>
      <c r="Q32" s="9">
        <v>-1901.0062</v>
      </c>
      <c r="R32" s="9"/>
      <c r="S32" s="9">
        <v>0.906261</v>
      </c>
      <c r="T32" s="9">
        <v>992.937</v>
      </c>
      <c r="U32" s="9">
        <v>375.545</v>
      </c>
      <c r="V32" s="10"/>
      <c r="W32" s="11">
        <f t="shared" si="1"/>
        <v>45892.089060999984</v>
      </c>
      <c r="X32" s="4"/>
      <c r="Y32" s="12">
        <f t="shared" si="2"/>
        <v>2.5</v>
      </c>
      <c r="Z32" s="13"/>
      <c r="AA32" s="13">
        <v>2.5</v>
      </c>
      <c r="AB32" s="13"/>
      <c r="AC32" s="14">
        <f>W32/Y32</f>
        <v>18356.835624399995</v>
      </c>
      <c r="AD32" s="1"/>
    </row>
    <row r="33" spans="1:30" ht="15">
      <c r="A33" s="3"/>
      <c r="B33" s="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  <c r="W33" s="11">
        <f t="shared" si="1"/>
        <v>0</v>
      </c>
      <c r="X33" s="4"/>
      <c r="Y33" s="12">
        <f t="shared" si="2"/>
        <v>0</v>
      </c>
      <c r="Z33" s="13"/>
      <c r="AA33" s="13"/>
      <c r="AB33" s="13"/>
      <c r="AC33" s="14"/>
      <c r="AD33" s="1"/>
    </row>
    <row r="34" spans="1:30" ht="15">
      <c r="A34" s="3"/>
      <c r="B34" s="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0"/>
      <c r="W34" s="11">
        <f t="shared" si="1"/>
        <v>0</v>
      </c>
      <c r="X34" s="4"/>
      <c r="Y34" s="12">
        <f t="shared" si="2"/>
        <v>0</v>
      </c>
      <c r="Z34" s="13"/>
      <c r="AA34" s="13"/>
      <c r="AB34" s="13"/>
      <c r="AC34" s="14"/>
      <c r="AD34" s="1"/>
    </row>
    <row r="35" spans="1:30" ht="15">
      <c r="A35" s="3"/>
      <c r="B35" s="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11">
        <f t="shared" si="1"/>
        <v>0</v>
      </c>
      <c r="X35" s="4"/>
      <c r="Y35" s="12">
        <f t="shared" si="2"/>
        <v>0</v>
      </c>
      <c r="Z35" s="13"/>
      <c r="AA35" s="13"/>
      <c r="AB35" s="13"/>
      <c r="AC35" s="14"/>
      <c r="AD35" s="1"/>
    </row>
    <row r="36" spans="1:30" ht="15">
      <c r="A36" s="3">
        <v>7</v>
      </c>
      <c r="B36" s="4" t="s">
        <v>32</v>
      </c>
      <c r="C36" s="9">
        <f>'[1]01'!C11+'[1]02'!B11+'[1]03'!B11</f>
        <v>25006.917</v>
      </c>
      <c r="D36" s="9">
        <f>'[1]01'!D11+'[1]02'!C11+'[1]03'!C11</f>
        <v>8652.393281999999</v>
      </c>
      <c r="E36" s="9">
        <f>'[1]01'!E11+'[1]02'!D11+'[1]03'!D11</f>
        <v>7782.580443100001</v>
      </c>
      <c r="F36" s="9">
        <f>'[1]01'!F11+'[1]02'!E11+'[1]03'!E11</f>
        <v>15943.23</v>
      </c>
      <c r="G36" s="9">
        <f>'[1]01'!G11+'[1]02'!F11+'[1]03'!F11</f>
        <v>976.129</v>
      </c>
      <c r="H36" s="9">
        <f>'[1]01'!H11+'[1]02'!G11+'[1]03'!G11</f>
        <v>248361.81</v>
      </c>
      <c r="I36" s="9">
        <f>'[1]01'!I11+'[1]02'!H11+'[1]03'!H11</f>
        <v>5927.616</v>
      </c>
      <c r="J36" s="9">
        <f>'[1]01'!J11+'[1]02'!I11+'[1]03'!I11</f>
        <v>21685.078</v>
      </c>
      <c r="K36" s="9">
        <f>'[1]01'!K11+'[1]02'!J11+'[1]03'!J11</f>
        <v>1454.1061335118345</v>
      </c>
      <c r="L36" s="9">
        <f>'[1]01'!L11+'[1]02'!K11+'[1]03'!K11</f>
        <v>6642.568</v>
      </c>
      <c r="M36" s="9">
        <f>'[1]01'!M11+'[1]02'!L11+'[1]03'!L11</f>
        <v>91.351</v>
      </c>
      <c r="N36" s="9">
        <f>'[1]01'!N11+'[1]02'!M11+'[1]03'!M11</f>
        <v>504.929</v>
      </c>
      <c r="O36" s="9">
        <f>'[1]01'!O11+'[1]02'!N11+'[1]03'!N11</f>
        <v>5151.733</v>
      </c>
      <c r="P36" s="9">
        <f>'[1]01'!P11+'[1]02'!O11+'[1]03'!O11</f>
        <v>-565.922</v>
      </c>
      <c r="Q36" s="9">
        <f>'[1]01'!Q11+'[1]02'!P11+'[1]03'!P11</f>
        <v>4591.447</v>
      </c>
      <c r="R36" s="9">
        <f>'[1]01'!R11+'[1]02'!Q11+'[1]03'!Q11</f>
        <v>45</v>
      </c>
      <c r="S36" s="9">
        <f>'[1]01'!S11+'[1]02'!R11+'[1]03'!R11</f>
        <v>162.09402967032997</v>
      </c>
      <c r="T36" s="9">
        <f>'[1]01'!T11+'[1]02'!S11+'[1]03'!S11</f>
        <v>1822.1556015570052</v>
      </c>
      <c r="U36" s="9">
        <f>'[1]01'!U11+'[1]02'!T11+'[1]03'!T11</f>
        <v>5740.833</v>
      </c>
      <c r="V36" s="10"/>
      <c r="W36" s="11">
        <f t="shared" si="1"/>
        <v>359976.04848983913</v>
      </c>
      <c r="X36" s="4" t="s">
        <v>32</v>
      </c>
      <c r="Y36" s="12">
        <f t="shared" si="2"/>
        <v>693.16</v>
      </c>
      <c r="Z36" s="13">
        <f>'[1]01'!Z11+'[1]02'!Y11+'[1]03'!Y11</f>
        <v>428.897</v>
      </c>
      <c r="AA36" s="13">
        <f>'[1]01'!AA11+'[1]02'!Z11+'[1]03'!Z11</f>
        <v>264.263</v>
      </c>
      <c r="AB36" s="13">
        <f>'[1]01'!AB11+'[1]02'!AA11+'[1]03'!AA11</f>
        <v>0</v>
      </c>
      <c r="AC36" s="14">
        <f>W36/Y36</f>
        <v>519.3260552972462</v>
      </c>
      <c r="AD36" s="1"/>
    </row>
    <row r="37" spans="1:30" ht="15">
      <c r="A37" s="3"/>
      <c r="B37" s="4"/>
      <c r="C37" s="9">
        <v>22746.892</v>
      </c>
      <c r="D37" s="9">
        <v>7870.425</v>
      </c>
      <c r="E37" s="9">
        <v>5916.449</v>
      </c>
      <c r="F37" s="9">
        <v>15943.23</v>
      </c>
      <c r="G37" s="9">
        <v>637.681</v>
      </c>
      <c r="H37" s="9">
        <v>27397.623</v>
      </c>
      <c r="I37" s="9">
        <v>4559.135</v>
      </c>
      <c r="J37" s="9">
        <v>2674.847</v>
      </c>
      <c r="K37" s="9">
        <v>97.902</v>
      </c>
      <c r="L37" s="9">
        <v>1200.266</v>
      </c>
      <c r="M37" s="9"/>
      <c r="N37" s="9"/>
      <c r="O37" s="9">
        <v>4342.844</v>
      </c>
      <c r="P37" s="9">
        <v>650.909</v>
      </c>
      <c r="Q37" s="9">
        <v>-20771.138</v>
      </c>
      <c r="R37" s="9">
        <v>45</v>
      </c>
      <c r="S37" s="9">
        <v>-59.3565</v>
      </c>
      <c r="T37" s="9">
        <v>1821.958</v>
      </c>
      <c r="U37" s="9">
        <v>9011.597</v>
      </c>
      <c r="V37" s="10"/>
      <c r="W37" s="11">
        <f t="shared" si="1"/>
        <v>84086.26349999997</v>
      </c>
      <c r="X37" s="4"/>
      <c r="Y37" s="12">
        <f t="shared" si="2"/>
        <v>-163.74</v>
      </c>
      <c r="Z37" s="13"/>
      <c r="AA37" s="13">
        <v>-163.74</v>
      </c>
      <c r="AB37" s="13"/>
      <c r="AC37" s="14">
        <f>W37/Y37</f>
        <v>-513.5352601685597</v>
      </c>
      <c r="AD37" s="1"/>
    </row>
    <row r="38" spans="1:30" ht="15">
      <c r="A38" s="3"/>
      <c r="B38" s="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10"/>
      <c r="W38" s="11">
        <f t="shared" si="1"/>
        <v>0</v>
      </c>
      <c r="X38" s="4"/>
      <c r="Y38" s="12">
        <f t="shared" si="2"/>
        <v>0</v>
      </c>
      <c r="Z38" s="13"/>
      <c r="AA38" s="13"/>
      <c r="AB38" s="13"/>
      <c r="AC38" s="14"/>
      <c r="AD38" s="1"/>
    </row>
    <row r="39" spans="1:30" ht="15">
      <c r="A39" s="3"/>
      <c r="B39" s="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0"/>
      <c r="W39" s="11">
        <f t="shared" si="1"/>
        <v>0</v>
      </c>
      <c r="X39" s="4"/>
      <c r="Y39" s="12">
        <f t="shared" si="2"/>
        <v>0</v>
      </c>
      <c r="Z39" s="13"/>
      <c r="AA39" s="13"/>
      <c r="AB39" s="13"/>
      <c r="AC39" s="14"/>
      <c r="AD39" s="1"/>
    </row>
    <row r="40" spans="1:30" ht="15">
      <c r="A40" s="3"/>
      <c r="B40" s="4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0"/>
      <c r="W40" s="11">
        <f t="shared" si="1"/>
        <v>0</v>
      </c>
      <c r="X40" s="4"/>
      <c r="Y40" s="12">
        <f t="shared" si="2"/>
        <v>0</v>
      </c>
      <c r="Z40" s="13"/>
      <c r="AA40" s="13"/>
      <c r="AB40" s="13"/>
      <c r="AC40" s="14"/>
      <c r="AD40" s="1"/>
    </row>
    <row r="41" spans="1:30" ht="15">
      <c r="A41" s="3">
        <v>8</v>
      </c>
      <c r="B41" s="4" t="s">
        <v>33</v>
      </c>
      <c r="C41" s="9">
        <f>'[1]01'!C12+'[1]02'!B12+'[1]03'!B12</f>
        <v>34827.078</v>
      </c>
      <c r="D41" s="9">
        <f>'[1]01'!D12+'[1]02'!C12+'[1]03'!C12</f>
        <v>12050.168988</v>
      </c>
      <c r="E41" s="9">
        <f>'[1]01'!E12+'[1]02'!D12+'[1]03'!D12</f>
        <v>11034.5764124</v>
      </c>
      <c r="F41" s="9">
        <f>'[1]01'!F12+'[1]02'!E12+'[1]03'!E12</f>
        <v>7457.511</v>
      </c>
      <c r="G41" s="9">
        <f>'[1]01'!G12+'[1]02'!F12+'[1]03'!F12</f>
        <v>1452.393</v>
      </c>
      <c r="H41" s="9">
        <f>'[1]01'!H12+'[1]02'!G12+'[1]03'!G12</f>
        <v>52274.229</v>
      </c>
      <c r="I41" s="9">
        <f>'[1]01'!I12+'[1]02'!H12+'[1]03'!H12</f>
        <v>4609.815</v>
      </c>
      <c r="J41" s="9">
        <f>'[1]01'!J12+'[1]02'!I12+'[1]03'!I12</f>
        <v>17922.252</v>
      </c>
      <c r="K41" s="9">
        <f>'[1]01'!K12+'[1]02'!J12+'[1]03'!J12</f>
        <v>1119.788537038025</v>
      </c>
      <c r="L41" s="9">
        <f>'[1]01'!L12+'[1]02'!K12+'[1]03'!K12</f>
        <v>230.188</v>
      </c>
      <c r="M41" s="9">
        <f>'[1]01'!M12+'[1]02'!L12+'[1]03'!L12</f>
        <v>91.351</v>
      </c>
      <c r="N41" s="9">
        <f>'[1]01'!N12+'[1]02'!M12+'[1]03'!M12</f>
        <v>0</v>
      </c>
      <c r="O41" s="9">
        <f>'[1]01'!O12+'[1]02'!N12+'[1]03'!N12</f>
        <v>5748.546</v>
      </c>
      <c r="P41" s="9">
        <f>'[1]01'!P12+'[1]02'!O12+'[1]03'!O12</f>
        <v>-565.922</v>
      </c>
      <c r="Q41" s="9">
        <f>'[1]01'!Q12+'[1]02'!P12+'[1]03'!P12</f>
        <v>9846.836</v>
      </c>
      <c r="R41" s="9">
        <f>'[1]01'!R12+'[1]02'!Q12+'[1]03'!Q12</f>
        <v>28.589999999999996</v>
      </c>
      <c r="S41" s="9">
        <f>'[1]01'!S12+'[1]02'!R12+'[1]03'!R12</f>
        <v>160.8178585821829</v>
      </c>
      <c r="T41" s="9">
        <f>'[1]01'!T12+'[1]02'!S12+'[1]03'!S12</f>
        <v>852.3207306375799</v>
      </c>
      <c r="U41" s="9">
        <f>'[1]01'!U12+'[1]02'!T12+'[1]03'!T12</f>
        <v>3182.39</v>
      </c>
      <c r="V41" s="10"/>
      <c r="W41" s="11">
        <f t="shared" si="1"/>
        <v>162322.92952665783</v>
      </c>
      <c r="X41" s="4" t="s">
        <v>33</v>
      </c>
      <c r="Y41" s="12">
        <f t="shared" si="2"/>
        <v>678</v>
      </c>
      <c r="Z41" s="13">
        <f>'[1]01'!Z12+'[1]02'!Y12+'[1]03'!Y12</f>
        <v>17.527</v>
      </c>
      <c r="AA41" s="13">
        <f>'[1]01'!AA12+'[1]02'!Z12+'[1]03'!Z12</f>
        <v>660.473</v>
      </c>
      <c r="AB41" s="13">
        <f>'[1]01'!AB12+'[1]02'!AA12+'[1]03'!AA12</f>
        <v>0</v>
      </c>
      <c r="AC41" s="14">
        <f>W41/Y41</f>
        <v>239.41435033430358</v>
      </c>
      <c r="AD41" s="1"/>
    </row>
    <row r="42" spans="1:30" ht="15">
      <c r="A42" s="3"/>
      <c r="B42" s="4"/>
      <c r="C42" s="9">
        <v>13189.86</v>
      </c>
      <c r="D42" s="9">
        <v>4563.692</v>
      </c>
      <c r="E42" s="9">
        <v>3610.396</v>
      </c>
      <c r="F42" s="9">
        <v>7457.511</v>
      </c>
      <c r="G42" s="9">
        <v>545.462</v>
      </c>
      <c r="H42" s="9">
        <v>10837.088</v>
      </c>
      <c r="I42" s="9">
        <v>141.028</v>
      </c>
      <c r="J42" s="9">
        <v>1835.873</v>
      </c>
      <c r="K42" s="9">
        <v>44.707</v>
      </c>
      <c r="L42" s="9"/>
      <c r="M42" s="9"/>
      <c r="N42" s="9"/>
      <c r="O42" s="9">
        <v>1316.661</v>
      </c>
      <c r="P42" s="9">
        <v>650.909</v>
      </c>
      <c r="Q42" s="9">
        <v>-5226.345</v>
      </c>
      <c r="R42" s="9">
        <v>28.59</v>
      </c>
      <c r="S42" s="9">
        <v>-1.46452</v>
      </c>
      <c r="T42" s="9">
        <v>852.228</v>
      </c>
      <c r="U42" s="9">
        <v>551.822</v>
      </c>
      <c r="V42" s="10"/>
      <c r="W42" s="11">
        <f t="shared" si="1"/>
        <v>40398.01748</v>
      </c>
      <c r="X42" s="4"/>
      <c r="Y42" s="12">
        <f t="shared" si="2"/>
        <v>-4.04</v>
      </c>
      <c r="Z42" s="13"/>
      <c r="AA42" s="13">
        <v>-4.04</v>
      </c>
      <c r="AB42" s="13"/>
      <c r="AC42" s="14">
        <f>W42/Y42</f>
        <v>-9999.509277227724</v>
      </c>
      <c r="AD42" s="1"/>
    </row>
    <row r="43" spans="1:30" ht="15">
      <c r="A43" s="3"/>
      <c r="B43" s="4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10"/>
      <c r="W43" s="11">
        <f t="shared" si="1"/>
        <v>0</v>
      </c>
      <c r="X43" s="4"/>
      <c r="Y43" s="12">
        <f t="shared" si="2"/>
        <v>0</v>
      </c>
      <c r="Z43" s="13"/>
      <c r="AA43" s="13"/>
      <c r="AB43" s="13"/>
      <c r="AC43" s="14"/>
      <c r="AD43" s="1"/>
    </row>
    <row r="44" spans="1:30" ht="15">
      <c r="A44" s="3"/>
      <c r="B44" s="4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0"/>
      <c r="W44" s="11">
        <f t="shared" si="1"/>
        <v>0</v>
      </c>
      <c r="X44" s="4"/>
      <c r="Y44" s="12">
        <f t="shared" si="2"/>
        <v>0</v>
      </c>
      <c r="Z44" s="13"/>
      <c r="AA44" s="13"/>
      <c r="AB44" s="13"/>
      <c r="AC44" s="14"/>
      <c r="AD44" s="1"/>
    </row>
    <row r="45" spans="1:30" ht="15">
      <c r="A45" s="3"/>
      <c r="B45" s="4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0"/>
      <c r="W45" s="11">
        <f t="shared" si="1"/>
        <v>0</v>
      </c>
      <c r="X45" s="4"/>
      <c r="Y45" s="12">
        <f t="shared" si="2"/>
        <v>0</v>
      </c>
      <c r="Z45" s="13"/>
      <c r="AA45" s="13"/>
      <c r="AB45" s="13"/>
      <c r="AC45" s="14"/>
      <c r="AD45" s="1"/>
    </row>
    <row r="46" spans="1:30" ht="15">
      <c r="A46" s="3">
        <v>9</v>
      </c>
      <c r="B46" s="4" t="s">
        <v>34</v>
      </c>
      <c r="C46" s="9">
        <f>'[1]01'!C13+'[1]02'!B13+'[1]03'!B13</f>
        <v>48627.431</v>
      </c>
      <c r="D46" s="9">
        <f>'[1]01'!D13+'[1]02'!C13+'[1]03'!C13</f>
        <v>16825.091126</v>
      </c>
      <c r="E46" s="9">
        <f>'[1]01'!E13+'[1]02'!D13+'[1]03'!D13</f>
        <v>15312.3495158</v>
      </c>
      <c r="F46" s="9">
        <f>'[1]01'!F13+'[1]02'!E13+'[1]03'!E13</f>
        <v>28987.017</v>
      </c>
      <c r="G46" s="9">
        <f>'[1]01'!G13+'[1]02'!F13+'[1]03'!F13</f>
        <v>4111.291</v>
      </c>
      <c r="H46" s="9">
        <f>'[1]01'!H13+'[1]02'!G13+'[1]03'!G13</f>
        <v>707000.797</v>
      </c>
      <c r="I46" s="9">
        <f>'[1]01'!I13+'[1]02'!H13+'[1]03'!H13</f>
        <v>3462.7980000000002</v>
      </c>
      <c r="J46" s="9">
        <f>'[1]01'!J13+'[1]02'!I13+'[1]03'!I13</f>
        <v>37986.876</v>
      </c>
      <c r="K46" s="9">
        <f>'[1]01'!K13+'[1]02'!J13+'[1]03'!J13</f>
        <v>2331.1418629736454</v>
      </c>
      <c r="L46" s="9">
        <f>'[1]01'!L13+'[1]02'!K13+'[1]03'!K13</f>
        <v>1950.1280000000002</v>
      </c>
      <c r="M46" s="9">
        <f>'[1]01'!M13+'[1]02'!L13+'[1]03'!L13</f>
        <v>91.351</v>
      </c>
      <c r="N46" s="9">
        <f>'[1]01'!N13+'[1]02'!M13+'[1]03'!M13</f>
        <v>0</v>
      </c>
      <c r="O46" s="9">
        <f>'[1]01'!O13+'[1]02'!N13+'[1]03'!N13</f>
        <v>4786.13</v>
      </c>
      <c r="P46" s="9">
        <f>'[1]01'!P13+'[1]02'!O13+'[1]03'!O13</f>
        <v>-565.922</v>
      </c>
      <c r="Q46" s="9">
        <f>'[1]01'!Q13+'[1]02'!P13+'[1]03'!P13</f>
        <v>21921.08</v>
      </c>
      <c r="R46" s="9">
        <f>'[1]01'!R13+'[1]02'!Q13+'[1]03'!Q13</f>
        <v>3.5999999999999996</v>
      </c>
      <c r="S46" s="9">
        <f>'[1]01'!S13+'[1]02'!R13+'[1]03'!R13</f>
        <v>442.4718570611701</v>
      </c>
      <c r="T46" s="9">
        <f>'[1]01'!T13+'[1]02'!S13+'[1]03'!S13</f>
        <v>3290.815258786483</v>
      </c>
      <c r="U46" s="9">
        <f>'[1]01'!U13+'[1]02'!T13+'[1]03'!T13</f>
        <v>16339.938</v>
      </c>
      <c r="V46" s="10"/>
      <c r="W46" s="11">
        <f t="shared" si="1"/>
        <v>912904.3846206212</v>
      </c>
      <c r="X46" s="4" t="s">
        <v>34</v>
      </c>
      <c r="Y46" s="12">
        <f t="shared" si="2"/>
        <v>1818.57</v>
      </c>
      <c r="Z46" s="13">
        <f>'[1]01'!Z13+'[1]02'!Y13+'[1]03'!Y13</f>
        <v>1411.254</v>
      </c>
      <c r="AA46" s="13">
        <f>'[1]01'!AA13+'[1]02'!Z13+'[1]03'!Z13</f>
        <v>407.31600000000003</v>
      </c>
      <c r="AB46" s="13">
        <f>'[1]01'!AB13+'[1]02'!AA13+'[1]03'!AA13</f>
        <v>0</v>
      </c>
      <c r="AC46" s="14">
        <f>W46/Y46</f>
        <v>501.9902366258221</v>
      </c>
      <c r="AD46" s="1"/>
    </row>
    <row r="47" spans="1:30" ht="15">
      <c r="A47" s="3"/>
      <c r="B47" s="4"/>
      <c r="C47" s="9">
        <v>54721.666</v>
      </c>
      <c r="D47" s="9">
        <v>18933.696</v>
      </c>
      <c r="E47" s="9">
        <v>14357.314</v>
      </c>
      <c r="F47" s="9">
        <v>28603.566</v>
      </c>
      <c r="G47" s="9">
        <v>5391.474</v>
      </c>
      <c r="H47" s="9">
        <v>-64849.0696</v>
      </c>
      <c r="I47" s="9">
        <v>3203.865</v>
      </c>
      <c r="J47" s="9">
        <v>9495.881</v>
      </c>
      <c r="K47" s="9">
        <v>108.056</v>
      </c>
      <c r="L47" s="9">
        <v>829.003</v>
      </c>
      <c r="M47" s="9"/>
      <c r="N47" s="9"/>
      <c r="O47" s="9">
        <v>4695.399</v>
      </c>
      <c r="P47" s="9">
        <v>650.909</v>
      </c>
      <c r="Q47" s="9">
        <v>7124.2862</v>
      </c>
      <c r="R47" s="9">
        <v>3.6</v>
      </c>
      <c r="S47" s="9">
        <v>100.6568</v>
      </c>
      <c r="T47" s="9">
        <v>3268.753</v>
      </c>
      <c r="U47" s="9">
        <v>1799.12</v>
      </c>
      <c r="V47" s="10"/>
      <c r="W47" s="11">
        <f t="shared" si="1"/>
        <v>88438.1754</v>
      </c>
      <c r="X47" s="4"/>
      <c r="Y47" s="12">
        <f t="shared" si="2"/>
        <v>305.93</v>
      </c>
      <c r="Z47" s="13">
        <v>80.229</v>
      </c>
      <c r="AA47" s="13">
        <v>225.701</v>
      </c>
      <c r="AB47" s="13"/>
      <c r="AC47" s="14">
        <f>W47/Y47</f>
        <v>289.0797744582094</v>
      </c>
      <c r="AD47" s="1"/>
    </row>
    <row r="48" spans="1:30" ht="15">
      <c r="A48" s="3"/>
      <c r="B48" s="4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0"/>
      <c r="W48" s="11">
        <f t="shared" si="1"/>
        <v>0</v>
      </c>
      <c r="X48" s="4"/>
      <c r="Y48" s="12">
        <f t="shared" si="2"/>
        <v>0</v>
      </c>
      <c r="Z48" s="13"/>
      <c r="AA48" s="13"/>
      <c r="AB48" s="13"/>
      <c r="AC48" s="14"/>
      <c r="AD48" s="1"/>
    </row>
    <row r="49" spans="1:30" ht="15">
      <c r="A49" s="3"/>
      <c r="B49" s="4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0"/>
      <c r="W49" s="11">
        <f t="shared" si="1"/>
        <v>0</v>
      </c>
      <c r="X49" s="4"/>
      <c r="Y49" s="12">
        <f t="shared" si="2"/>
        <v>0</v>
      </c>
      <c r="Z49" s="13"/>
      <c r="AA49" s="13"/>
      <c r="AB49" s="13"/>
      <c r="AC49" s="14"/>
      <c r="AD49" s="1"/>
    </row>
    <row r="50" spans="1:30" ht="15">
      <c r="A50" s="3"/>
      <c r="B50" s="4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10"/>
      <c r="W50" s="11">
        <f t="shared" si="1"/>
        <v>0</v>
      </c>
      <c r="X50" s="4"/>
      <c r="Y50" s="12">
        <f t="shared" si="2"/>
        <v>0</v>
      </c>
      <c r="Z50" s="13"/>
      <c r="AA50" s="13"/>
      <c r="AB50" s="13"/>
      <c r="AC50" s="14"/>
      <c r="AD50" s="1"/>
    </row>
    <row r="51" spans="1:30" ht="15">
      <c r="A51" s="3">
        <v>10</v>
      </c>
      <c r="B51" s="4" t="s">
        <v>35</v>
      </c>
      <c r="C51" s="9">
        <f>'[1]01'!C14+'[1]02'!B14+'[1]03'!B14</f>
        <v>82547.193</v>
      </c>
      <c r="D51" s="9">
        <f>'[1]01'!D14+'[1]02'!C14+'[1]03'!C14</f>
        <v>28561.328778</v>
      </c>
      <c r="E51" s="9">
        <f>'[1]01'!E14+'[1]02'!D14+'[1]03'!D14</f>
        <v>25791.6432959</v>
      </c>
      <c r="F51" s="9">
        <f>'[1]01'!F14+'[1]02'!E14+'[1]03'!E14</f>
        <v>46707.914000000004</v>
      </c>
      <c r="G51" s="9">
        <f>'[1]01'!G14+'[1]02'!F14+'[1]03'!F14</f>
        <v>6791.007</v>
      </c>
      <c r="H51" s="9">
        <f>'[1]01'!H14+'[1]02'!G14+'[1]03'!G14</f>
        <v>716613.027</v>
      </c>
      <c r="I51" s="9">
        <f>'[1]01'!I14+'[1]02'!H14+'[1]03'!H14</f>
        <v>3039.984</v>
      </c>
      <c r="J51" s="9">
        <f>'[1]01'!J14+'[1]02'!I14+'[1]03'!I14</f>
        <v>88717.713</v>
      </c>
      <c r="K51" s="9">
        <f>'[1]01'!K14+'[1]02'!J14+'[1]03'!J14</f>
        <v>5484.788509642012</v>
      </c>
      <c r="L51" s="9">
        <f>'[1]01'!L14+'[1]02'!K14+'[1]03'!K14</f>
        <v>14748.473999999998</v>
      </c>
      <c r="M51" s="9">
        <f>'[1]01'!M14+'[1]02'!L14+'[1]03'!L14</f>
        <v>1774.6109999999999</v>
      </c>
      <c r="N51" s="9">
        <f>'[1]01'!N14+'[1]02'!M14+'[1]03'!M14</f>
        <v>1165.964</v>
      </c>
      <c r="O51" s="9">
        <f>'[1]01'!O14+'[1]02'!N14+'[1]03'!N14</f>
        <v>46125.556</v>
      </c>
      <c r="P51" s="9">
        <f>'[1]01'!P14+'[1]02'!O14+'[1]03'!O14</f>
        <v>-565.922</v>
      </c>
      <c r="Q51" s="9">
        <f>'[1]01'!Q14+'[1]02'!P14+'[1]03'!P14</f>
        <v>14067.836</v>
      </c>
      <c r="R51" s="9">
        <f>'[1]01'!R14+'[1]02'!Q14+'[1]03'!Q14</f>
        <v>18</v>
      </c>
      <c r="S51" s="9">
        <f>'[1]01'!S14+'[1]02'!R14+'[1]03'!R14</f>
        <v>754.670981608587</v>
      </c>
      <c r="T51" s="9">
        <f>'[1]01'!T14+'[1]02'!S14+'[1]03'!S14</f>
        <v>5351.2094394911</v>
      </c>
      <c r="U51" s="9">
        <f>'[1]01'!U14+'[1]02'!T14+'[1]03'!T14</f>
        <v>13941.002</v>
      </c>
      <c r="V51" s="10"/>
      <c r="W51" s="11">
        <f t="shared" si="1"/>
        <v>1101636.000004642</v>
      </c>
      <c r="X51" s="4" t="s">
        <v>35</v>
      </c>
      <c r="Y51" s="12">
        <f t="shared" si="2"/>
        <v>3201.88</v>
      </c>
      <c r="Z51" s="13">
        <f>'[1]01'!Z14+'[1]02'!Y14+'[1]03'!Y14</f>
        <v>843.349</v>
      </c>
      <c r="AA51" s="13">
        <f>'[1]01'!AA14+'[1]02'!Z14+'[1]03'!Z14</f>
        <v>0</v>
      </c>
      <c r="AB51" s="13">
        <f>'[1]01'!AB14+'[1]02'!AA14+'[1]03'!AA14</f>
        <v>2358.531</v>
      </c>
      <c r="AC51" s="14">
        <f>W51/Y51</f>
        <v>344.05911527122873</v>
      </c>
      <c r="AD51" s="1"/>
    </row>
    <row r="52" spans="1:30" ht="15">
      <c r="A52" s="3"/>
      <c r="B52" s="4"/>
      <c r="C52" s="9">
        <v>100130.377</v>
      </c>
      <c r="D52" s="9">
        <v>34645.11</v>
      </c>
      <c r="E52" s="9">
        <v>26255.121</v>
      </c>
      <c r="F52" s="9">
        <v>46821.228</v>
      </c>
      <c r="G52" s="9">
        <v>9933.587</v>
      </c>
      <c r="H52" s="9">
        <v>101749.552</v>
      </c>
      <c r="I52" s="9">
        <v>60.383</v>
      </c>
      <c r="J52" s="9">
        <v>20962.107</v>
      </c>
      <c r="K52" s="9">
        <v>234.494</v>
      </c>
      <c r="L52" s="9">
        <v>17129.94</v>
      </c>
      <c r="M52" s="9"/>
      <c r="N52" s="9">
        <v>1692.775</v>
      </c>
      <c r="O52" s="9">
        <v>15217.976</v>
      </c>
      <c r="P52" s="9">
        <v>1518.764</v>
      </c>
      <c r="Q52" s="9">
        <v>48534.656</v>
      </c>
      <c r="R52" s="9">
        <v>18</v>
      </c>
      <c r="S52" s="9">
        <v>207.8914</v>
      </c>
      <c r="T52" s="9">
        <v>5350.629</v>
      </c>
      <c r="U52" s="9">
        <v>3859.011</v>
      </c>
      <c r="V52" s="10"/>
      <c r="W52" s="11">
        <f t="shared" si="1"/>
        <v>434321.6014000001</v>
      </c>
      <c r="X52" s="4"/>
      <c r="Y52" s="12">
        <f t="shared" si="2"/>
        <v>623.78</v>
      </c>
      <c r="Z52" s="13">
        <v>13.509</v>
      </c>
      <c r="AA52" s="13">
        <v>0</v>
      </c>
      <c r="AB52" s="13">
        <v>610.271</v>
      </c>
      <c r="AC52" s="14">
        <f>W52/Y52</f>
        <v>696.273688479913</v>
      </c>
      <c r="AD52" s="1"/>
    </row>
    <row r="53" spans="1:30" ht="15">
      <c r="A53" s="3"/>
      <c r="B53" s="4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10"/>
      <c r="W53" s="11">
        <f t="shared" si="1"/>
        <v>0</v>
      </c>
      <c r="X53" s="4"/>
      <c r="Y53" s="12">
        <f t="shared" si="2"/>
        <v>0</v>
      </c>
      <c r="Z53" s="13"/>
      <c r="AA53" s="13"/>
      <c r="AB53" s="13"/>
      <c r="AC53" s="14"/>
      <c r="AD53" s="1"/>
    </row>
    <row r="54" spans="1:30" ht="15">
      <c r="A54" s="3"/>
      <c r="B54" s="4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10"/>
      <c r="W54" s="11">
        <f t="shared" si="1"/>
        <v>0</v>
      </c>
      <c r="X54" s="4"/>
      <c r="Y54" s="12">
        <f t="shared" si="2"/>
        <v>0</v>
      </c>
      <c r="Z54" s="13"/>
      <c r="AA54" s="13"/>
      <c r="AB54" s="13"/>
      <c r="AC54" s="14"/>
      <c r="AD54" s="1"/>
    </row>
    <row r="55" spans="1:30" ht="15">
      <c r="A55" s="3"/>
      <c r="B55" s="4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10"/>
      <c r="W55" s="11">
        <f t="shared" si="1"/>
        <v>0</v>
      </c>
      <c r="X55" s="4"/>
      <c r="Y55" s="12">
        <f t="shared" si="2"/>
        <v>0</v>
      </c>
      <c r="Z55" s="13"/>
      <c r="AA55" s="13"/>
      <c r="AB55" s="13"/>
      <c r="AC55" s="14"/>
      <c r="AD55" s="1"/>
    </row>
    <row r="56" spans="1:30" ht="15">
      <c r="A56" s="3">
        <v>11</v>
      </c>
      <c r="B56" s="4" t="s">
        <v>36</v>
      </c>
      <c r="C56" s="9">
        <f>'[1]01'!C15+'[1]02'!B15+'[1]03'!B15</f>
        <v>166561.744</v>
      </c>
      <c r="D56" s="9">
        <f>'[1]01'!D15+'[1]02'!C15+'[1]03'!C15</f>
        <v>57630.363423999996</v>
      </c>
      <c r="E56" s="9">
        <f>'[1]01'!E15+'[1]02'!D15+'[1]03'!D15</f>
        <v>52211.769274700004</v>
      </c>
      <c r="F56" s="9">
        <f>'[1]01'!F15+'[1]02'!E15+'[1]03'!E15</f>
        <v>175788.943</v>
      </c>
      <c r="G56" s="9">
        <f>'[1]01'!G15+'[1]02'!F15+'[1]03'!F15</f>
        <v>9377.842999999999</v>
      </c>
      <c r="H56" s="9">
        <f>'[1]01'!H15+'[1]02'!G15+'[1]03'!G15</f>
        <v>1848837.081</v>
      </c>
      <c r="I56" s="9">
        <f>'[1]01'!I15+'[1]02'!H15+'[1]03'!H15</f>
        <v>15837.851</v>
      </c>
      <c r="J56" s="9">
        <f>'[1]01'!J15+'[1]02'!I15+'[1]03'!I15</f>
        <v>236078.285</v>
      </c>
      <c r="K56" s="9">
        <f>'[1]01'!K15+'[1]02'!J15+'[1]03'!J15</f>
        <v>14715.621382462943</v>
      </c>
      <c r="L56" s="9">
        <f>'[1]01'!L15+'[1]02'!K15+'[1]03'!K15</f>
        <v>77803.54000000001</v>
      </c>
      <c r="M56" s="9">
        <f>'[1]01'!M15+'[1]02'!L15+'[1]03'!L15</f>
        <v>1175.415</v>
      </c>
      <c r="N56" s="9">
        <f>'[1]01'!N15+'[1]02'!M15+'[1]03'!M15</f>
        <v>5938.9439999999995</v>
      </c>
      <c r="O56" s="9">
        <f>'[1]01'!O15+'[1]02'!N15+'[1]03'!N15</f>
        <v>5071.053</v>
      </c>
      <c r="P56" s="9">
        <f>'[1]01'!P15+'[1]02'!O15+'[1]03'!O15</f>
        <v>945.9659999999999</v>
      </c>
      <c r="Q56" s="9">
        <f>'[1]01'!Q15+'[1]02'!P15+'[1]03'!P15</f>
        <v>51061.729999999996</v>
      </c>
      <c r="R56" s="9">
        <f>'[1]01'!R15+'[1]02'!Q15+'[1]03'!Q15</f>
        <v>860.674</v>
      </c>
      <c r="S56" s="9">
        <f>'[1]01'!S15+'[1]02'!R15+'[1]03'!R15</f>
        <v>1525.7180918331949</v>
      </c>
      <c r="T56" s="9">
        <f>'[1]01'!T15+'[1]02'!S15+'[1]03'!S15</f>
        <v>20199.31080876063</v>
      </c>
      <c r="U56" s="9">
        <f>'[1]01'!U15+'[1]02'!T15+'[1]03'!T15</f>
        <v>41066.708</v>
      </c>
      <c r="V56" s="10"/>
      <c r="W56" s="11">
        <f t="shared" si="1"/>
        <v>2782688.559981757</v>
      </c>
      <c r="X56" s="4" t="s">
        <v>36</v>
      </c>
      <c r="Y56" s="12">
        <f t="shared" si="2"/>
        <v>6587.13</v>
      </c>
      <c r="Z56" s="13">
        <f>'[1]01'!Z15+'[1]02'!Y15+'[1]03'!Y15</f>
        <v>3382.864</v>
      </c>
      <c r="AA56" s="13">
        <f>'[1]01'!AA15+'[1]02'!Z15+'[1]03'!Z15</f>
        <v>0</v>
      </c>
      <c r="AB56" s="13">
        <f>'[1]01'!AB15+'[1]02'!AA15+'[1]03'!AA15</f>
        <v>3204.266</v>
      </c>
      <c r="AC56" s="14">
        <f>W56/Y56</f>
        <v>422.44324310917756</v>
      </c>
      <c r="AD56" s="1"/>
    </row>
    <row r="57" spans="1:30" ht="15">
      <c r="A57" s="3"/>
      <c r="B57" s="4"/>
      <c r="C57" s="9">
        <v>222010.523</v>
      </c>
      <c r="D57" s="9">
        <v>76815.641</v>
      </c>
      <c r="E57" s="9">
        <v>57524.013</v>
      </c>
      <c r="F57" s="9">
        <v>176599.837</v>
      </c>
      <c r="G57" s="9">
        <v>12167.8</v>
      </c>
      <c r="H57" s="9">
        <v>221016.675</v>
      </c>
      <c r="I57" s="9">
        <v>18008.59</v>
      </c>
      <c r="J57" s="9">
        <v>47876.005</v>
      </c>
      <c r="K57" s="9">
        <v>429.482</v>
      </c>
      <c r="L57" s="9">
        <v>48783.41</v>
      </c>
      <c r="M57" s="9">
        <v>19789.119</v>
      </c>
      <c r="N57" s="9">
        <v>5762.822</v>
      </c>
      <c r="O57" s="9">
        <v>-12035.965</v>
      </c>
      <c r="P57" s="9">
        <v>2490.755</v>
      </c>
      <c r="Q57" s="9">
        <v>60517.274</v>
      </c>
      <c r="R57" s="9">
        <v>818.775</v>
      </c>
      <c r="S57" s="9">
        <v>435.7651</v>
      </c>
      <c r="T57" s="9">
        <v>20181.374</v>
      </c>
      <c r="U57" s="9">
        <v>8253.696</v>
      </c>
      <c r="V57" s="10"/>
      <c r="W57" s="11">
        <f t="shared" si="1"/>
        <v>987445.5911</v>
      </c>
      <c r="X57" s="4"/>
      <c r="Y57" s="12">
        <f t="shared" si="2"/>
        <v>1327.98</v>
      </c>
      <c r="Z57" s="13">
        <v>103.2</v>
      </c>
      <c r="AA57" s="13"/>
      <c r="AB57" s="13">
        <v>1224.78</v>
      </c>
      <c r="AC57" s="14">
        <f>W57/Y57</f>
        <v>743.569625370864</v>
      </c>
      <c r="AD57" s="1"/>
    </row>
    <row r="58" spans="1:30" ht="15">
      <c r="A58" s="3"/>
      <c r="B58" s="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0"/>
      <c r="W58" s="11">
        <f t="shared" si="1"/>
        <v>0</v>
      </c>
      <c r="X58" s="4"/>
      <c r="Y58" s="12">
        <f t="shared" si="2"/>
        <v>0</v>
      </c>
      <c r="Z58" s="13"/>
      <c r="AA58" s="13"/>
      <c r="AB58" s="13"/>
      <c r="AC58" s="14"/>
      <c r="AD58" s="1"/>
    </row>
    <row r="59" spans="1:30" ht="15">
      <c r="A59" s="3"/>
      <c r="B59" s="4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10"/>
      <c r="W59" s="11">
        <f t="shared" si="1"/>
        <v>0</v>
      </c>
      <c r="X59" s="4"/>
      <c r="Y59" s="12">
        <f t="shared" si="2"/>
        <v>0</v>
      </c>
      <c r="Z59" s="13"/>
      <c r="AA59" s="13"/>
      <c r="AB59" s="13"/>
      <c r="AC59" s="14"/>
      <c r="AD59" s="1"/>
    </row>
    <row r="60" spans="1:30" ht="15">
      <c r="A60" s="3"/>
      <c r="B60" s="4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11">
        <f t="shared" si="1"/>
        <v>0</v>
      </c>
      <c r="X60" s="4"/>
      <c r="Y60" s="12">
        <f t="shared" si="2"/>
        <v>0</v>
      </c>
      <c r="Z60" s="13"/>
      <c r="AA60" s="13"/>
      <c r="AB60" s="13"/>
      <c r="AC60" s="14"/>
      <c r="AD60" s="1"/>
    </row>
    <row r="61" spans="1:30" ht="15">
      <c r="A61" s="3">
        <v>12</v>
      </c>
      <c r="B61" s="4" t="s">
        <v>37</v>
      </c>
      <c r="C61" s="9">
        <f>'[1]01'!C16+'[1]02'!B16+'[1]03'!B16</f>
        <v>54560.875</v>
      </c>
      <c r="D61" s="9">
        <f>'[1]01'!D16+'[1]02'!C16+'[1]03'!C16</f>
        <v>18878.062749999997</v>
      </c>
      <c r="E61" s="9">
        <f>'[1]01'!E16+'[1]02'!D16+'[1]03'!D16</f>
        <v>17012.2925115</v>
      </c>
      <c r="F61" s="9">
        <f>'[1]01'!F16+'[1]02'!E16+'[1]03'!E16</f>
        <v>14188.937999999998</v>
      </c>
      <c r="G61" s="9">
        <f>'[1]01'!G16+'[1]02'!F16+'[1]03'!F16</f>
        <v>2617.159</v>
      </c>
      <c r="H61" s="9">
        <f>'[1]01'!H16+'[1]02'!G16+'[1]03'!G16</f>
        <v>57503.793999999994</v>
      </c>
      <c r="I61" s="9">
        <f>'[1]01'!I16+'[1]02'!H16+'[1]03'!H16</f>
        <v>5330.342000000001</v>
      </c>
      <c r="J61" s="9">
        <f>'[1]01'!J16+'[1]02'!I16+'[1]03'!I16</f>
        <v>11635.167000000001</v>
      </c>
      <c r="K61" s="9">
        <f>'[1]01'!K16+'[1]02'!J16+'[1]03'!J16</f>
        <v>757.3406144688253</v>
      </c>
      <c r="L61" s="9">
        <f>'[1]01'!L16+'[1]02'!K16+'[1]03'!K16</f>
        <v>0</v>
      </c>
      <c r="M61" s="9">
        <f>'[1]01'!M16+'[1]02'!L16+'[1]03'!L16</f>
        <v>91.351</v>
      </c>
      <c r="N61" s="9">
        <f>'[1]01'!N16+'[1]02'!M16+'[1]03'!M16</f>
        <v>0</v>
      </c>
      <c r="O61" s="9">
        <f>'[1]01'!O16+'[1]02'!N16+'[1]03'!N16</f>
        <v>5236.893</v>
      </c>
      <c r="P61" s="9">
        <f>'[1]01'!P16+'[1]02'!O16+'[1]03'!O16</f>
        <v>-565.922</v>
      </c>
      <c r="Q61" s="9">
        <f>'[1]01'!Q16+'[1]02'!P16+'[1]03'!P16</f>
        <v>5404.403</v>
      </c>
      <c r="R61" s="9">
        <f>'[1]01'!R16+'[1]02'!Q16+'[1]03'!Q16</f>
        <v>0</v>
      </c>
      <c r="S61" s="9">
        <f>'[1]01'!S16+'[1]02'!R16+'[1]03'!R16</f>
        <v>85.90647407951548</v>
      </c>
      <c r="T61" s="9">
        <f>'[1]01'!T16+'[1]02'!S16+'[1]03'!S16</f>
        <v>1621.6571458133044</v>
      </c>
      <c r="U61" s="9">
        <f>'[1]01'!U16+'[1]02'!T16+'[1]03'!T16</f>
        <v>2515.35</v>
      </c>
      <c r="V61" s="10"/>
      <c r="W61" s="11">
        <f aca="true" t="shared" si="3" ref="W61:W92">SUM(C61:U61)</f>
        <v>196873.6094958617</v>
      </c>
      <c r="X61" s="4" t="s">
        <v>37</v>
      </c>
      <c r="Y61" s="12">
        <f t="shared" si="2"/>
        <v>359.65</v>
      </c>
      <c r="Z61" s="13">
        <f>'[1]01'!Z16+'[1]02'!Y16+'[1]03'!Y16</f>
        <v>107.377</v>
      </c>
      <c r="AA61" s="13">
        <f>'[1]01'!AA16+'[1]02'!Z16+'[1]03'!Z16</f>
        <v>252.27299999999997</v>
      </c>
      <c r="AB61" s="13">
        <f>'[1]01'!AB16+'[1]02'!AA16+'[1]03'!AA16</f>
        <v>0</v>
      </c>
      <c r="AC61" s="14">
        <f>W61/Y61</f>
        <v>547.4033351754808</v>
      </c>
      <c r="AD61" s="1"/>
    </row>
    <row r="62" spans="1:30" ht="15">
      <c r="A62" s="3"/>
      <c r="B62" s="4"/>
      <c r="C62" s="9">
        <v>51851.98</v>
      </c>
      <c r="D62" s="9">
        <v>17940.785</v>
      </c>
      <c r="E62" s="9">
        <v>13694.711</v>
      </c>
      <c r="F62" s="9">
        <v>14188.938</v>
      </c>
      <c r="G62" s="9">
        <v>1246.576</v>
      </c>
      <c r="H62" s="9">
        <v>3164.759</v>
      </c>
      <c r="I62" s="9">
        <v>2637.145</v>
      </c>
      <c r="J62" s="9">
        <v>1070.39</v>
      </c>
      <c r="K62" s="9">
        <v>10.339</v>
      </c>
      <c r="L62" s="9"/>
      <c r="M62" s="9"/>
      <c r="N62" s="9">
        <v>124.571</v>
      </c>
      <c r="O62" s="9">
        <v>2668.268</v>
      </c>
      <c r="P62" s="9">
        <v>650.909</v>
      </c>
      <c r="Q62" s="9">
        <v>-1319.6692</v>
      </c>
      <c r="R62" s="9">
        <v>0</v>
      </c>
      <c r="S62" s="9">
        <v>7.645217</v>
      </c>
      <c r="T62" s="9">
        <v>1621.481</v>
      </c>
      <c r="U62" s="9">
        <v>724.189</v>
      </c>
      <c r="V62" s="10"/>
      <c r="W62" s="11">
        <f t="shared" si="3"/>
        <v>110283.01701699999</v>
      </c>
      <c r="X62" s="4"/>
      <c r="Y62" s="12">
        <f t="shared" si="2"/>
        <v>21.09</v>
      </c>
      <c r="Z62" s="13"/>
      <c r="AA62" s="13">
        <v>21.09</v>
      </c>
      <c r="AB62" s="13"/>
      <c r="AC62" s="14">
        <f>W62/Y62</f>
        <v>5229.161546562352</v>
      </c>
      <c r="AD62" s="1"/>
    </row>
    <row r="63" spans="1:30" ht="15">
      <c r="A63" s="3"/>
      <c r="B63" s="4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10"/>
      <c r="W63" s="11">
        <f t="shared" si="3"/>
        <v>0</v>
      </c>
      <c r="X63" s="4"/>
      <c r="Y63" s="12">
        <f t="shared" si="2"/>
        <v>0</v>
      </c>
      <c r="Z63" s="13"/>
      <c r="AA63" s="13"/>
      <c r="AB63" s="13"/>
      <c r="AC63" s="14"/>
      <c r="AD63" s="1"/>
    </row>
    <row r="64" spans="1:30" ht="15">
      <c r="A64" s="3"/>
      <c r="B64" s="4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0"/>
      <c r="W64" s="11">
        <f t="shared" si="3"/>
        <v>0</v>
      </c>
      <c r="X64" s="4"/>
      <c r="Y64" s="12">
        <f t="shared" si="2"/>
        <v>0</v>
      </c>
      <c r="Z64" s="13"/>
      <c r="AA64" s="13"/>
      <c r="AB64" s="13"/>
      <c r="AC64" s="14"/>
      <c r="AD64" s="1"/>
    </row>
    <row r="65" spans="1:30" ht="15">
      <c r="A65" s="3"/>
      <c r="B65" s="4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10"/>
      <c r="W65" s="11">
        <f t="shared" si="3"/>
        <v>0</v>
      </c>
      <c r="X65" s="4"/>
      <c r="Y65" s="12">
        <f t="shared" si="2"/>
        <v>0</v>
      </c>
      <c r="Z65" s="13"/>
      <c r="AA65" s="13"/>
      <c r="AB65" s="13"/>
      <c r="AC65" s="14"/>
      <c r="AD65" s="1"/>
    </row>
    <row r="66" spans="1:30" ht="15">
      <c r="A66" s="3">
        <v>13</v>
      </c>
      <c r="B66" s="4" t="s">
        <v>38</v>
      </c>
      <c r="C66" s="9">
        <f>'[1]01'!C17+'[1]02'!B17+'[1]03'!B17</f>
        <v>15149.89</v>
      </c>
      <c r="D66" s="9">
        <f>'[1]01'!D17+'[1]02'!C17+'[1]03'!C17</f>
        <v>5241.86194</v>
      </c>
      <c r="E66" s="9">
        <f>'[1]01'!E17+'[1]02'!D17+'[1]03'!D17</f>
        <v>4736.468138</v>
      </c>
      <c r="F66" s="9">
        <f>'[1]01'!F17+'[1]02'!E17+'[1]03'!E17</f>
        <v>6213.879000000001</v>
      </c>
      <c r="G66" s="9">
        <f>'[1]01'!G17+'[1]02'!F17+'[1]03'!F17</f>
        <v>355.81899999999996</v>
      </c>
      <c r="H66" s="9">
        <f>'[1]01'!H17+'[1]02'!G17+'[1]03'!G17</f>
        <v>10523.851</v>
      </c>
      <c r="I66" s="9">
        <f>'[1]01'!I17+'[1]02'!H17+'[1]03'!H17</f>
        <v>738.396</v>
      </c>
      <c r="J66" s="9">
        <f>'[1]01'!J17+'[1]02'!I17+'[1]03'!I17</f>
        <v>1787.9360000000001</v>
      </c>
      <c r="K66" s="9">
        <f>'[1]01'!K17+'[1]02'!J17+'[1]03'!J17</f>
        <v>111.90101735730701</v>
      </c>
      <c r="L66" s="9">
        <f>'[1]01'!L17+'[1]02'!K17+'[1]03'!K17</f>
        <v>16.996</v>
      </c>
      <c r="M66" s="9">
        <f>'[1]01'!M17+'[1]02'!L17+'[1]03'!L17</f>
        <v>91.351</v>
      </c>
      <c r="N66" s="9">
        <f>'[1]01'!N17+'[1]02'!M17+'[1]03'!M17</f>
        <v>0</v>
      </c>
      <c r="O66" s="9">
        <f>'[1]01'!O17+'[1]02'!N17+'[1]03'!N17</f>
        <v>583.7909999999999</v>
      </c>
      <c r="P66" s="9">
        <f>'[1]01'!P17+'[1]02'!O17+'[1]03'!O17</f>
        <v>-565.922</v>
      </c>
      <c r="Q66" s="9">
        <f>'[1]01'!Q17+'[1]02'!P17+'[1]03'!P17</f>
        <v>2765.802</v>
      </c>
      <c r="R66" s="9">
        <f>'[1]01'!R17+'[1]02'!Q17+'[1]03'!Q17</f>
        <v>39.480000000000004</v>
      </c>
      <c r="S66" s="9">
        <f>'[1]01'!S17+'[1]02'!R17+'[1]03'!R17</f>
        <v>34.62636659190357</v>
      </c>
      <c r="T66" s="9">
        <f>'[1]01'!T17+'[1]02'!S17+'[1]03'!S17</f>
        <v>710.1857294442495</v>
      </c>
      <c r="U66" s="9">
        <f>'[1]01'!U17+'[1]02'!T17+'[1]03'!T17</f>
        <v>810.352</v>
      </c>
      <c r="V66" s="10"/>
      <c r="W66" s="11">
        <f t="shared" si="3"/>
        <v>49346.664191393465</v>
      </c>
      <c r="X66" s="4" t="s">
        <v>38</v>
      </c>
      <c r="Y66" s="12">
        <f aca="true" t="shared" si="4" ref="Y66:Y107">SUM(Z66:AB66)</f>
        <v>138.2</v>
      </c>
      <c r="Z66" s="13">
        <f>'[1]01'!Z17+'[1]02'!Y17+'[1]03'!Y17</f>
        <v>0</v>
      </c>
      <c r="AA66" s="13">
        <f>'[1]01'!AA17+'[1]02'!Z17+'[1]03'!Z17</f>
        <v>138.2</v>
      </c>
      <c r="AB66" s="13">
        <f>'[1]01'!AB17+'[1]02'!AA17+'[1]03'!AA17</f>
        <v>0</v>
      </c>
      <c r="AC66" s="14">
        <f>W66/Y66</f>
        <v>357.0670346699962</v>
      </c>
      <c r="AD66" s="1"/>
    </row>
    <row r="67" spans="1:30" ht="15">
      <c r="A67" s="3"/>
      <c r="B67" s="4"/>
      <c r="C67" s="9">
        <v>6987.617</v>
      </c>
      <c r="D67" s="9">
        <v>2417.715</v>
      </c>
      <c r="E67" s="9">
        <v>2018.723</v>
      </c>
      <c r="F67" s="9">
        <v>6213.879</v>
      </c>
      <c r="G67" s="9"/>
      <c r="H67" s="9">
        <v>2246.05</v>
      </c>
      <c r="I67" s="9">
        <v>805.61</v>
      </c>
      <c r="J67" s="9">
        <v>376.867</v>
      </c>
      <c r="K67" s="9">
        <v>3.64</v>
      </c>
      <c r="L67" s="9"/>
      <c r="M67" s="9"/>
      <c r="N67" s="9"/>
      <c r="O67" s="9">
        <v>1904.325</v>
      </c>
      <c r="P67" s="9">
        <v>650.909</v>
      </c>
      <c r="Q67" s="9"/>
      <c r="R67" s="9">
        <v>39.48</v>
      </c>
      <c r="S67" s="9">
        <v>6.122699</v>
      </c>
      <c r="T67" s="9">
        <v>710.109</v>
      </c>
      <c r="U67" s="9">
        <v>313.196</v>
      </c>
      <c r="V67" s="10"/>
      <c r="W67" s="11">
        <f t="shared" si="3"/>
        <v>24694.242699</v>
      </c>
      <c r="X67" s="4"/>
      <c r="Y67" s="12">
        <f t="shared" si="4"/>
        <v>16.89</v>
      </c>
      <c r="Z67" s="13"/>
      <c r="AA67" s="13">
        <v>16.89</v>
      </c>
      <c r="AB67" s="13"/>
      <c r="AC67" s="14">
        <f>W67/Y67</f>
        <v>1462.0629188277085</v>
      </c>
      <c r="AD67" s="1"/>
    </row>
    <row r="68" spans="1:30" ht="15">
      <c r="A68" s="3"/>
      <c r="B68" s="4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0"/>
      <c r="W68" s="11">
        <f t="shared" si="3"/>
        <v>0</v>
      </c>
      <c r="X68" s="4"/>
      <c r="Y68" s="12">
        <f t="shared" si="4"/>
        <v>0</v>
      </c>
      <c r="Z68" s="13"/>
      <c r="AA68" s="13"/>
      <c r="AB68" s="13"/>
      <c r="AC68" s="14"/>
      <c r="AD68" s="1"/>
    </row>
    <row r="69" spans="1:30" ht="15">
      <c r="A69" s="3"/>
      <c r="B69" s="4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0"/>
      <c r="W69" s="11">
        <f t="shared" si="3"/>
        <v>0</v>
      </c>
      <c r="X69" s="4"/>
      <c r="Y69" s="12">
        <f t="shared" si="4"/>
        <v>0</v>
      </c>
      <c r="Z69" s="13"/>
      <c r="AA69" s="13"/>
      <c r="AB69" s="13"/>
      <c r="AC69" s="14"/>
      <c r="AD69" s="1"/>
    </row>
    <row r="70" spans="1:30" ht="15">
      <c r="A70" s="3"/>
      <c r="B70" s="4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10"/>
      <c r="W70" s="11">
        <f t="shared" si="3"/>
        <v>0</v>
      </c>
      <c r="X70" s="4"/>
      <c r="Y70" s="12">
        <f t="shared" si="4"/>
        <v>0</v>
      </c>
      <c r="Z70" s="13"/>
      <c r="AA70" s="13"/>
      <c r="AB70" s="13"/>
      <c r="AC70" s="14"/>
      <c r="AD70" s="1"/>
    </row>
    <row r="71" spans="1:30" ht="15">
      <c r="A71" s="3">
        <v>14</v>
      </c>
      <c r="B71" s="4" t="s">
        <v>39</v>
      </c>
      <c r="C71" s="9">
        <f>'[1]01'!C18+'[1]02'!B18+'[1]03'!B18</f>
        <v>14877.847999999998</v>
      </c>
      <c r="D71" s="9">
        <f>'[1]01'!D18+'[1]02'!C18+'[1]03'!C18</f>
        <v>5147.735408</v>
      </c>
      <c r="E71" s="9">
        <f>'[1]01'!E18+'[1]02'!D18+'[1]03'!D18</f>
        <v>4655.4252054</v>
      </c>
      <c r="F71" s="9">
        <f>'[1]01'!F18+'[1]02'!E18+'[1]03'!E18</f>
        <v>7324.32</v>
      </c>
      <c r="G71" s="9">
        <f>'[1]01'!G18+'[1]02'!F18+'[1]03'!F18</f>
        <v>404.5</v>
      </c>
      <c r="H71" s="9">
        <f>'[1]01'!H18+'[1]02'!G18+'[1]03'!G18</f>
        <v>11973.505000000001</v>
      </c>
      <c r="I71" s="9">
        <f>'[1]01'!I18+'[1]02'!H18+'[1]03'!H18</f>
        <v>982.9939999999999</v>
      </c>
      <c r="J71" s="9">
        <f>'[1]01'!J18+'[1]02'!I18+'[1]03'!I18</f>
        <v>4282.588</v>
      </c>
      <c r="K71" s="9">
        <f>'[1]01'!K18+'[1]02'!J18+'[1]03'!J18</f>
        <v>265.9570503440239</v>
      </c>
      <c r="L71" s="9">
        <f>'[1]01'!L18+'[1]02'!K18+'[1]03'!K18</f>
        <v>110.47399999999999</v>
      </c>
      <c r="M71" s="9">
        <f>'[1]01'!M18+'[1]02'!L18+'[1]03'!L18</f>
        <v>91.351</v>
      </c>
      <c r="N71" s="9">
        <f>'[1]01'!N18+'[1]02'!M18+'[1]03'!M18</f>
        <v>0</v>
      </c>
      <c r="O71" s="9">
        <f>'[1]01'!O18+'[1]02'!N18+'[1]03'!N18</f>
        <v>4761.687</v>
      </c>
      <c r="P71" s="9">
        <f>'[1]01'!P18+'[1]02'!O18+'[1]03'!O18</f>
        <v>-565.922</v>
      </c>
      <c r="Q71" s="9">
        <f>'[1]01'!Q18+'[1]02'!P18+'[1]03'!P18</f>
        <v>3052.422</v>
      </c>
      <c r="R71" s="9">
        <f>'[1]01'!R18+'[1]02'!Q18+'[1]03'!Q18</f>
        <v>0</v>
      </c>
      <c r="S71" s="9">
        <f>'[1]01'!S18+'[1]02'!R18+'[1]03'!R18</f>
        <v>35.731986250973534</v>
      </c>
      <c r="T71" s="9">
        <f>'[1]01'!T18+'[1]02'!S18+'[1]03'!S18</f>
        <v>837.0982991273415</v>
      </c>
      <c r="U71" s="9">
        <f>'[1]01'!U18+'[1]02'!T18+'[1]03'!T18</f>
        <v>959.538</v>
      </c>
      <c r="V71" s="10"/>
      <c r="W71" s="11">
        <f t="shared" si="3"/>
        <v>59197.25294912234</v>
      </c>
      <c r="X71" s="4" t="s">
        <v>39</v>
      </c>
      <c r="Y71" s="12">
        <f t="shared" si="4"/>
        <v>150</v>
      </c>
      <c r="Z71" s="13">
        <f>'[1]01'!Z18+'[1]02'!Y18+'[1]03'!Y18</f>
        <v>0</v>
      </c>
      <c r="AA71" s="13">
        <f>'[1]01'!AA18+'[1]02'!Z18+'[1]03'!Z18</f>
        <v>150</v>
      </c>
      <c r="AB71" s="13">
        <f>'[1]01'!AB18+'[1]02'!AA18+'[1]03'!AA18</f>
        <v>0</v>
      </c>
      <c r="AC71" s="14">
        <f>W71/Y71</f>
        <v>394.6483529941489</v>
      </c>
      <c r="AD71" s="1"/>
    </row>
    <row r="72" spans="1:30" ht="15">
      <c r="A72" s="3"/>
      <c r="B72" s="16"/>
      <c r="C72" s="9">
        <v>6009.439</v>
      </c>
      <c r="D72" s="9">
        <v>2079.266</v>
      </c>
      <c r="E72" s="9">
        <v>1736.127</v>
      </c>
      <c r="F72" s="9">
        <v>7324.32</v>
      </c>
      <c r="G72" s="9"/>
      <c r="H72" s="9">
        <v>2307.577</v>
      </c>
      <c r="I72" s="9">
        <v>199.029</v>
      </c>
      <c r="J72" s="9">
        <v>562.313</v>
      </c>
      <c r="K72" s="9">
        <v>8.649</v>
      </c>
      <c r="L72" s="9"/>
      <c r="M72" s="9"/>
      <c r="N72" s="9"/>
      <c r="O72" s="9">
        <v>1696.703</v>
      </c>
      <c r="P72" s="9">
        <v>650.909</v>
      </c>
      <c r="Q72" s="9"/>
      <c r="R72" s="9"/>
      <c r="S72" s="9">
        <v>6.934708</v>
      </c>
      <c r="T72" s="9">
        <v>837.007</v>
      </c>
      <c r="U72" s="9">
        <v>299.252</v>
      </c>
      <c r="V72" s="17"/>
      <c r="W72" s="11">
        <f t="shared" si="3"/>
        <v>23717.525708000005</v>
      </c>
      <c r="X72" s="4"/>
      <c r="Y72" s="12">
        <f t="shared" si="4"/>
        <v>19.13</v>
      </c>
      <c r="Z72" s="13"/>
      <c r="AA72" s="13">
        <v>19.13</v>
      </c>
      <c r="AB72" s="13"/>
      <c r="AC72" s="14">
        <f>W72/Y72</f>
        <v>1239.8079303711452</v>
      </c>
      <c r="AD72" s="1"/>
    </row>
    <row r="73" spans="1:30" ht="15">
      <c r="A73" s="3"/>
      <c r="B73" s="16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7"/>
      <c r="W73" s="11">
        <f t="shared" si="3"/>
        <v>0</v>
      </c>
      <c r="X73" s="4"/>
      <c r="Y73" s="12">
        <f t="shared" si="4"/>
        <v>0</v>
      </c>
      <c r="Z73" s="13"/>
      <c r="AA73" s="13"/>
      <c r="AB73" s="13"/>
      <c r="AC73" s="14"/>
      <c r="AD73" s="1"/>
    </row>
    <row r="74" spans="1:30" ht="15">
      <c r="A74" s="3"/>
      <c r="B74" s="16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7"/>
      <c r="W74" s="11">
        <f t="shared" si="3"/>
        <v>0</v>
      </c>
      <c r="X74" s="4"/>
      <c r="Y74" s="12">
        <f t="shared" si="4"/>
        <v>0</v>
      </c>
      <c r="Z74" s="13"/>
      <c r="AA74" s="13"/>
      <c r="AB74" s="13"/>
      <c r="AC74" s="14"/>
      <c r="AD74" s="1"/>
    </row>
    <row r="75" spans="1:30" ht="15">
      <c r="A75" s="3"/>
      <c r="B75" s="16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17"/>
      <c r="W75" s="11">
        <f t="shared" si="3"/>
        <v>0</v>
      </c>
      <c r="X75" s="4"/>
      <c r="Y75" s="12">
        <f t="shared" si="4"/>
        <v>0</v>
      </c>
      <c r="Z75" s="13"/>
      <c r="AA75" s="13"/>
      <c r="AB75" s="13"/>
      <c r="AC75" s="14"/>
      <c r="AD75" s="1"/>
    </row>
    <row r="76" spans="1:30" ht="15">
      <c r="A76" s="3">
        <v>15</v>
      </c>
      <c r="B76" s="16" t="s">
        <v>40</v>
      </c>
      <c r="C76" s="9">
        <f>'[1]01'!C19+'[1]02'!B19+'[1]03'!B19</f>
        <v>110227.622</v>
      </c>
      <c r="D76" s="9">
        <f>'[1]01'!D19+'[1]02'!C19+'[1]03'!C19</f>
        <v>38138.757212</v>
      </c>
      <c r="E76" s="9">
        <f>'[1]01'!E19+'[1]02'!D19+'[1]03'!D19</f>
        <v>34631.577058099996</v>
      </c>
      <c r="F76" s="9">
        <f>'[1]01'!F19+'[1]02'!E19+'[1]03'!E19</f>
        <v>102484.83200000001</v>
      </c>
      <c r="G76" s="9">
        <f>'[1]01'!G19+'[1]02'!F19+'[1]03'!F19</f>
        <v>9727.226999999999</v>
      </c>
      <c r="H76" s="9">
        <f>'[1]01'!H19+'[1]02'!G19+'[1]03'!G19</f>
        <v>1072977.326</v>
      </c>
      <c r="I76" s="9">
        <f>'[1]01'!I19+'[1]02'!H19+'[1]03'!H19</f>
        <v>9099.697</v>
      </c>
      <c r="J76" s="9">
        <f>'[1]01'!J19+'[1]02'!I19+'[1]03'!I19</f>
        <v>119262.2</v>
      </c>
      <c r="K76" s="9">
        <f>'[1]01'!K19+'[1]02'!J19+'[1]03'!J19</f>
        <v>7343.734270900768</v>
      </c>
      <c r="L76" s="9">
        <f>'[1]01'!L19+'[1]02'!K19+'[1]03'!K19</f>
        <v>37874.147</v>
      </c>
      <c r="M76" s="9">
        <f>'[1]01'!M19+'[1]02'!L19+'[1]03'!L19</f>
        <v>91.351</v>
      </c>
      <c r="N76" s="9">
        <f>'[1]01'!N19+'[1]02'!M19+'[1]03'!M19</f>
        <v>448.447</v>
      </c>
      <c r="O76" s="9">
        <f>'[1]01'!O19+'[1]02'!N19+'[1]03'!N19</f>
        <v>6609.25</v>
      </c>
      <c r="P76" s="9">
        <f>'[1]01'!P19+'[1]02'!O19+'[1]03'!O19</f>
        <v>-565.922</v>
      </c>
      <c r="Q76" s="9">
        <f>'[1]01'!Q19+'[1]02'!P19+'[1]03'!P19</f>
        <v>21048.07</v>
      </c>
      <c r="R76" s="9">
        <f>'[1]01'!R19+'[1]02'!Q19+'[1]03'!Q19</f>
        <v>461.99100000000004</v>
      </c>
      <c r="S76" s="9">
        <f>'[1]01'!S19+'[1]02'!R19+'[1]03'!R19</f>
        <v>748.6692635174526</v>
      </c>
      <c r="T76" s="9">
        <f>'[1]01'!T19+'[1]02'!S19+'[1]03'!S19</f>
        <v>11727.933555299338</v>
      </c>
      <c r="U76" s="9">
        <f>'[1]01'!U19+'[1]02'!T19+'[1]03'!T19</f>
        <v>27070.457</v>
      </c>
      <c r="V76" s="17"/>
      <c r="W76" s="15">
        <f t="shared" si="3"/>
        <v>1609407.3663598173</v>
      </c>
      <c r="X76" s="4" t="s">
        <v>40</v>
      </c>
      <c r="Y76" s="12">
        <f t="shared" si="4"/>
        <v>3167.0600000000004</v>
      </c>
      <c r="Z76" s="13">
        <f>'[1]01'!Z19+'[1]02'!Y19+'[1]03'!Y19</f>
        <v>1819.4250000000002</v>
      </c>
      <c r="AA76" s="13">
        <f>'[1]01'!AA19+'[1]02'!Z19+'[1]03'!Z19</f>
        <v>0</v>
      </c>
      <c r="AB76" s="13">
        <f>'[1]01'!AB19+'[1]02'!AA19+'[1]03'!AA19</f>
        <v>1347.635</v>
      </c>
      <c r="AC76" s="14">
        <f>W76/Y76</f>
        <v>508.1707850055942</v>
      </c>
      <c r="AD76" s="1"/>
    </row>
    <row r="77" spans="1:30" ht="15">
      <c r="A77" s="3"/>
      <c r="B77" s="16"/>
      <c r="C77" s="9">
        <v>137111.624</v>
      </c>
      <c r="D77" s="9">
        <v>47440.622</v>
      </c>
      <c r="E77" s="9">
        <v>35974.95</v>
      </c>
      <c r="F77" s="9">
        <v>102615.354</v>
      </c>
      <c r="G77" s="9">
        <v>7084.625</v>
      </c>
      <c r="H77" s="9">
        <v>-5492.8346</v>
      </c>
      <c r="I77" s="9">
        <v>9600.938</v>
      </c>
      <c r="J77" s="9">
        <v>30123.791</v>
      </c>
      <c r="K77" s="9">
        <v>290.874</v>
      </c>
      <c r="L77" s="9">
        <v>6809.521</v>
      </c>
      <c r="M77" s="9"/>
      <c r="N77" s="9">
        <v>651.068</v>
      </c>
      <c r="O77" s="9">
        <v>-21977.004</v>
      </c>
      <c r="P77" s="9">
        <v>650.909</v>
      </c>
      <c r="Q77" s="9">
        <v>10891.038</v>
      </c>
      <c r="R77" s="9">
        <v>461.991</v>
      </c>
      <c r="S77" s="9">
        <v>178.3361</v>
      </c>
      <c r="T77" s="9">
        <v>11726.66</v>
      </c>
      <c r="U77" s="9">
        <v>4380.889</v>
      </c>
      <c r="V77" s="17"/>
      <c r="W77" s="11">
        <f t="shared" si="3"/>
        <v>378523.35150000005</v>
      </c>
      <c r="X77" s="4"/>
      <c r="Y77" s="12">
        <f t="shared" si="4"/>
        <v>542.54</v>
      </c>
      <c r="Z77" s="13">
        <v>80.349</v>
      </c>
      <c r="AA77" s="13"/>
      <c r="AB77" s="13">
        <v>462.191</v>
      </c>
      <c r="AC77" s="14">
        <f>W77/Y77</f>
        <v>697.6874543812439</v>
      </c>
      <c r="AD77" s="1"/>
    </row>
    <row r="78" spans="1:30" ht="15">
      <c r="A78" s="3"/>
      <c r="B78" s="16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7"/>
      <c r="W78" s="11">
        <f t="shared" si="3"/>
        <v>0</v>
      </c>
      <c r="X78" s="4"/>
      <c r="Y78" s="12">
        <f t="shared" si="4"/>
        <v>0</v>
      </c>
      <c r="Z78" s="13"/>
      <c r="AA78" s="13"/>
      <c r="AB78" s="13"/>
      <c r="AC78" s="14"/>
      <c r="AD78" s="1"/>
    </row>
    <row r="79" spans="1:30" ht="15">
      <c r="A79" s="3"/>
      <c r="B79" s="16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7"/>
      <c r="W79" s="11">
        <f t="shared" si="3"/>
        <v>0</v>
      </c>
      <c r="X79" s="4"/>
      <c r="Y79" s="12">
        <f t="shared" si="4"/>
        <v>0</v>
      </c>
      <c r="Z79" s="13"/>
      <c r="AA79" s="13"/>
      <c r="AB79" s="13"/>
      <c r="AC79" s="14"/>
      <c r="AD79" s="1"/>
    </row>
    <row r="80" spans="1:30" ht="15">
      <c r="A80" s="3"/>
      <c r="B80" s="16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17"/>
      <c r="W80" s="11">
        <f t="shared" si="3"/>
        <v>0</v>
      </c>
      <c r="X80" s="4"/>
      <c r="Y80" s="12">
        <f t="shared" si="4"/>
        <v>0</v>
      </c>
      <c r="Z80" s="13"/>
      <c r="AA80" s="13"/>
      <c r="AB80" s="13"/>
      <c r="AC80" s="14"/>
      <c r="AD80" s="1"/>
    </row>
    <row r="81" spans="1:30" ht="15">
      <c r="A81" s="3">
        <v>16</v>
      </c>
      <c r="B81" s="4" t="s">
        <v>41</v>
      </c>
      <c r="C81" s="9">
        <f>'[1]01'!C20+'[1]02'!B20+'[1]03'!B20</f>
        <v>33538.222</v>
      </c>
      <c r="D81" s="9">
        <f>'[1]01'!D20+'[1]02'!C20+'[1]03'!C20</f>
        <v>11604.224811999999</v>
      </c>
      <c r="E81" s="9">
        <f>'[1]01'!E20+'[1]02'!D20+'[1]03'!D20</f>
        <v>10492.232130100001</v>
      </c>
      <c r="F81" s="9">
        <f>'[1]01'!F20+'[1]02'!E20+'[1]03'!E20</f>
        <v>9473.448</v>
      </c>
      <c r="G81" s="9">
        <f>'[1]01'!G20+'[1]02'!F20+'[1]03'!F20</f>
        <v>1542.404</v>
      </c>
      <c r="H81" s="9">
        <f>'[1]01'!H20+'[1]02'!G20+'[1]03'!G20</f>
        <v>640337.185</v>
      </c>
      <c r="I81" s="9">
        <f>'[1]01'!I20+'[1]02'!H20+'[1]03'!H20</f>
        <v>20.43</v>
      </c>
      <c r="J81" s="9">
        <f>'[1]01'!J20+'[1]02'!I20+'[1]03'!I20</f>
        <v>58975.200000000004</v>
      </c>
      <c r="K81" s="9">
        <f>'[1]01'!K20+'[1]02'!J20+'[1]03'!J20</f>
        <v>3648.310819200549</v>
      </c>
      <c r="L81" s="9">
        <f>'[1]01'!L20+'[1]02'!K20+'[1]03'!K20</f>
        <v>3707.6710000000003</v>
      </c>
      <c r="M81" s="9">
        <f>'[1]01'!M20+'[1]02'!L20+'[1]03'!L20</f>
        <v>1774.6109999999999</v>
      </c>
      <c r="N81" s="9">
        <f>'[1]01'!N20+'[1]02'!M20+'[1]03'!M20</f>
        <v>1004.874</v>
      </c>
      <c r="O81" s="9">
        <f>'[1]01'!O20+'[1]02'!N20+'[1]03'!N20</f>
        <v>385.762</v>
      </c>
      <c r="P81" s="9">
        <f>'[1]01'!P20+'[1]02'!O20+'[1]03'!O20</f>
        <v>-565.922</v>
      </c>
      <c r="Q81" s="9">
        <f>'[1]01'!Q20+'[1]02'!P20+'[1]03'!P20</f>
        <v>11004.008000000002</v>
      </c>
      <c r="R81" s="9">
        <f>'[1]01'!R20+'[1]02'!Q20+'[1]03'!Q20</f>
        <v>0</v>
      </c>
      <c r="S81" s="9">
        <f>'[1]01'!S20+'[1]02'!R20+'[1]03'!R20</f>
        <v>354.9653801002252</v>
      </c>
      <c r="T81" s="9">
        <f>'[1]01'!T20+'[1]02'!S20+'[1]03'!S20</f>
        <v>1082.7226565293863</v>
      </c>
      <c r="U81" s="9">
        <f>'[1]01'!U20+'[1]02'!T20+'[1]03'!T20</f>
        <v>10854.139</v>
      </c>
      <c r="V81" s="10"/>
      <c r="W81" s="11">
        <f t="shared" si="3"/>
        <v>799234.4877979301</v>
      </c>
      <c r="X81" s="4" t="s">
        <v>41</v>
      </c>
      <c r="Y81" s="12">
        <f t="shared" si="4"/>
        <v>1614.15</v>
      </c>
      <c r="Z81" s="13">
        <f>'[1]01'!Z20+'[1]02'!Y20+'[1]03'!Y20</f>
        <v>1614.15</v>
      </c>
      <c r="AA81" s="13">
        <f>'[1]01'!AA20+'[1]02'!Z20+'[1]03'!Z20</f>
        <v>0</v>
      </c>
      <c r="AB81" s="13">
        <f>'[1]01'!AB20+'[1]02'!AA20+'[1]03'!AA20</f>
        <v>0</v>
      </c>
      <c r="AC81" s="14">
        <f>W81/Y81</f>
        <v>495.14263717617945</v>
      </c>
      <c r="AD81" s="1"/>
    </row>
    <row r="82" spans="1:30" ht="15">
      <c r="A82" s="3"/>
      <c r="B82" s="4"/>
      <c r="C82" s="9">
        <v>46348.882</v>
      </c>
      <c r="D82" s="9">
        <v>16036.713</v>
      </c>
      <c r="E82" s="9">
        <v>12220.566</v>
      </c>
      <c r="F82" s="9">
        <v>9473.448</v>
      </c>
      <c r="G82" s="9">
        <v>719.351</v>
      </c>
      <c r="H82" s="9">
        <v>94649.182</v>
      </c>
      <c r="I82" s="9"/>
      <c r="J82" s="9">
        <v>8349.706</v>
      </c>
      <c r="K82" s="9">
        <v>149.33</v>
      </c>
      <c r="L82" s="9">
        <v>2598.535</v>
      </c>
      <c r="M82" s="9"/>
      <c r="N82" s="9">
        <v>1043.749</v>
      </c>
      <c r="O82" s="9">
        <v>527.807</v>
      </c>
      <c r="P82" s="9">
        <v>650.909</v>
      </c>
      <c r="Q82" s="9">
        <v>8147.3804</v>
      </c>
      <c r="R82" s="9"/>
      <c r="S82" s="9">
        <v>73.92627</v>
      </c>
      <c r="T82" s="9">
        <v>1082.605</v>
      </c>
      <c r="U82" s="9">
        <v>2075.864</v>
      </c>
      <c r="V82" s="10"/>
      <c r="W82" s="11">
        <f t="shared" si="3"/>
        <v>204147.95367000002</v>
      </c>
      <c r="X82" s="4"/>
      <c r="Y82" s="12">
        <f t="shared" si="4"/>
        <v>219.62</v>
      </c>
      <c r="Z82" s="13">
        <v>219.62</v>
      </c>
      <c r="AA82" s="13"/>
      <c r="AB82" s="13"/>
      <c r="AC82" s="14">
        <f>W82/Y82</f>
        <v>929.5508317548494</v>
      </c>
      <c r="AD82" s="1"/>
    </row>
    <row r="83" spans="1:30" ht="15">
      <c r="A83" s="3"/>
      <c r="B83" s="4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10"/>
      <c r="W83" s="11">
        <f t="shared" si="3"/>
        <v>0</v>
      </c>
      <c r="X83" s="4"/>
      <c r="Y83" s="12">
        <f t="shared" si="4"/>
        <v>0</v>
      </c>
      <c r="Z83" s="13"/>
      <c r="AA83" s="13"/>
      <c r="AB83" s="13"/>
      <c r="AC83" s="14"/>
      <c r="AD83" s="1"/>
    </row>
    <row r="84" spans="1:30" ht="15">
      <c r="A84" s="3"/>
      <c r="B84" s="4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10"/>
      <c r="W84" s="11">
        <f t="shared" si="3"/>
        <v>0</v>
      </c>
      <c r="X84" s="4"/>
      <c r="Y84" s="12">
        <f t="shared" si="4"/>
        <v>0</v>
      </c>
      <c r="Z84" s="13"/>
      <c r="AA84" s="13"/>
      <c r="AB84" s="13"/>
      <c r="AC84" s="14"/>
      <c r="AD84" s="1"/>
    </row>
    <row r="85" spans="1:30" ht="15">
      <c r="A85" s="3"/>
      <c r="B85" s="4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10"/>
      <c r="W85" s="11">
        <f t="shared" si="3"/>
        <v>0</v>
      </c>
      <c r="X85" s="4"/>
      <c r="Y85" s="12">
        <f t="shared" si="4"/>
        <v>0</v>
      </c>
      <c r="Z85" s="13"/>
      <c r="AA85" s="13"/>
      <c r="AB85" s="13"/>
      <c r="AC85" s="14"/>
      <c r="AD85" s="1"/>
    </row>
    <row r="86" spans="1:30" ht="15">
      <c r="A86" s="3">
        <v>17</v>
      </c>
      <c r="B86" s="4" t="s">
        <v>42</v>
      </c>
      <c r="C86" s="9">
        <f>'[1]01'!C21+'[1]02'!B21+'[1]03'!B21</f>
        <v>29661.121</v>
      </c>
      <c r="D86" s="9">
        <f>'[1]01'!D21+'[1]02'!C21+'[1]03'!C21</f>
        <v>10262.747865999998</v>
      </c>
      <c r="E86" s="9">
        <f>'[1]01'!E21+'[1]02'!D21+'[1]03'!D21</f>
        <v>9310.5044763</v>
      </c>
      <c r="F86" s="9">
        <f>'[1]01'!F21+'[1]02'!E21+'[1]03'!E21</f>
        <v>2619.4179999999997</v>
      </c>
      <c r="G86" s="9">
        <f>'[1]01'!G21+'[1]02'!F21+'[1]03'!F21</f>
        <v>1527.724</v>
      </c>
      <c r="H86" s="9">
        <f>'[1]01'!H21+'[1]02'!G21+'[1]03'!G21</f>
        <v>391399.892</v>
      </c>
      <c r="I86" s="9">
        <f>'[1]01'!I21+'[1]02'!H21+'[1]03'!H21</f>
        <v>20.43</v>
      </c>
      <c r="J86" s="9">
        <f>'[1]01'!J21+'[1]02'!I21+'[1]03'!I21</f>
        <v>37445.422999999995</v>
      </c>
      <c r="K86" s="9">
        <f>'[1]01'!K21+'[1]02'!J21+'[1]03'!J21</f>
        <v>2314.6795944628534</v>
      </c>
      <c r="L86" s="9">
        <f>'[1]01'!L21+'[1]02'!K21+'[1]03'!K21</f>
        <v>690.564</v>
      </c>
      <c r="M86" s="9">
        <f>'[1]01'!M21+'[1]02'!L21+'[1]03'!L21</f>
        <v>91.351</v>
      </c>
      <c r="N86" s="9">
        <f>'[1]01'!N21+'[1]02'!M21+'[1]03'!M21</f>
        <v>673.238</v>
      </c>
      <c r="O86" s="9">
        <f>'[1]01'!O21+'[1]02'!N21+'[1]03'!N21</f>
        <v>118.898</v>
      </c>
      <c r="P86" s="9">
        <f>'[1]01'!P21+'[1]02'!O21+'[1]03'!O21</f>
        <v>-565.922</v>
      </c>
      <c r="Q86" s="9">
        <f>'[1]01'!Q21+'[1]02'!P21+'[1]03'!P21</f>
        <v>20140.463</v>
      </c>
      <c r="R86" s="9">
        <f>'[1]01'!R21+'[1]02'!Q21+'[1]03'!Q21</f>
        <v>0</v>
      </c>
      <c r="S86" s="9">
        <f>'[1]01'!S21+'[1]02'!R21+'[1]03'!R21</f>
        <v>333.08105020939087</v>
      </c>
      <c r="T86" s="9">
        <f>'[1]01'!T21+'[1]02'!S21+'[1]03'!S21</f>
        <v>333.557668886577</v>
      </c>
      <c r="U86" s="9">
        <f>'[1]01'!U21+'[1]02'!T21+'[1]03'!T21</f>
        <v>6834.493</v>
      </c>
      <c r="V86" s="10"/>
      <c r="W86" s="11">
        <f t="shared" si="3"/>
        <v>513211.66365585884</v>
      </c>
      <c r="X86" s="4" t="s">
        <v>42</v>
      </c>
      <c r="Y86" s="12">
        <f t="shared" si="4"/>
        <v>1114</v>
      </c>
      <c r="Z86" s="13">
        <f>'[1]01'!Z21+'[1]02'!Y21+'[1]03'!Y21</f>
        <v>1114</v>
      </c>
      <c r="AA86" s="13">
        <f>'[1]01'!AA21+'[1]02'!Z21+'[1]03'!Z21</f>
        <v>0</v>
      </c>
      <c r="AB86" s="13">
        <f>'[1]01'!AB21+'[1]02'!AA21+'[1]03'!AA21</f>
        <v>0</v>
      </c>
      <c r="AC86" s="14">
        <f>W86/Y86</f>
        <v>460.6926962799451</v>
      </c>
      <c r="AD86" s="1"/>
    </row>
    <row r="87" spans="1:30" ht="15">
      <c r="A87" s="3"/>
      <c r="B87" s="4"/>
      <c r="C87" s="9">
        <v>22392.778</v>
      </c>
      <c r="D87" s="9">
        <v>7747.901</v>
      </c>
      <c r="E87" s="9">
        <v>6015.672</v>
      </c>
      <c r="F87" s="9">
        <v>2918.514</v>
      </c>
      <c r="G87" s="9">
        <v>48.507</v>
      </c>
      <c r="H87" s="9">
        <v>32691.131</v>
      </c>
      <c r="I87" s="9"/>
      <c r="J87" s="9">
        <v>3707.178</v>
      </c>
      <c r="K87" s="9">
        <v>72.01</v>
      </c>
      <c r="L87" s="9">
        <v>197.304</v>
      </c>
      <c r="M87" s="9"/>
      <c r="N87" s="9">
        <v>378.697</v>
      </c>
      <c r="O87" s="9">
        <v>46.951</v>
      </c>
      <c r="P87" s="9">
        <v>650.909</v>
      </c>
      <c r="Q87" s="9">
        <v>1445.9497</v>
      </c>
      <c r="R87" s="9"/>
      <c r="S87" s="9">
        <v>40.90862</v>
      </c>
      <c r="T87" s="9">
        <v>333.521</v>
      </c>
      <c r="U87" s="9">
        <v>1067.812</v>
      </c>
      <c r="V87" s="10"/>
      <c r="W87" s="11">
        <f t="shared" si="3"/>
        <v>79755.74332</v>
      </c>
      <c r="X87" s="4"/>
      <c r="Y87" s="12">
        <f t="shared" si="4"/>
        <v>112.85</v>
      </c>
      <c r="Z87" s="13">
        <v>112.85</v>
      </c>
      <c r="AA87" s="13"/>
      <c r="AB87" s="13"/>
      <c r="AC87" s="14">
        <f>W87/Y87</f>
        <v>706.7411902525477</v>
      </c>
      <c r="AD87" s="1"/>
    </row>
    <row r="88" spans="1:30" ht="15">
      <c r="A88" s="3"/>
      <c r="B88" s="4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10"/>
      <c r="W88" s="11">
        <f t="shared" si="3"/>
        <v>0</v>
      </c>
      <c r="X88" s="4"/>
      <c r="Y88" s="12">
        <f t="shared" si="4"/>
        <v>0</v>
      </c>
      <c r="Z88" s="13"/>
      <c r="AA88" s="13"/>
      <c r="AB88" s="13"/>
      <c r="AC88" s="14"/>
      <c r="AD88" s="1"/>
    </row>
    <row r="89" spans="1:30" ht="15">
      <c r="A89" s="3"/>
      <c r="B89" s="4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0"/>
      <c r="W89" s="11">
        <f t="shared" si="3"/>
        <v>0</v>
      </c>
      <c r="X89" s="4"/>
      <c r="Y89" s="12">
        <f t="shared" si="4"/>
        <v>0</v>
      </c>
      <c r="Z89" s="13"/>
      <c r="AA89" s="13"/>
      <c r="AB89" s="13"/>
      <c r="AC89" s="14"/>
      <c r="AD89" s="1"/>
    </row>
    <row r="90" spans="1:30" ht="15">
      <c r="A90" s="3"/>
      <c r="B90" s="4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0"/>
      <c r="W90" s="11">
        <f t="shared" si="3"/>
        <v>0</v>
      </c>
      <c r="X90" s="4"/>
      <c r="Y90" s="12">
        <f t="shared" si="4"/>
        <v>0</v>
      </c>
      <c r="Z90" s="13"/>
      <c r="AA90" s="13"/>
      <c r="AB90" s="13"/>
      <c r="AC90" s="14"/>
      <c r="AD90" s="1"/>
    </row>
    <row r="91" spans="1:30" ht="15">
      <c r="A91" s="3">
        <v>18</v>
      </c>
      <c r="B91" s="4" t="s">
        <v>43</v>
      </c>
      <c r="C91" s="9">
        <f>'[1]01'!C22+'[1]02'!B22+'[1]03'!B22</f>
        <v>24512.078999999998</v>
      </c>
      <c r="D91" s="9">
        <f>'[1]01'!D22+'[1]02'!C22+'[1]03'!C22</f>
        <v>8481.179333999999</v>
      </c>
      <c r="E91" s="9">
        <f>'[1]01'!E22+'[1]02'!D22+'[1]03'!D22</f>
        <v>7613.737860700001</v>
      </c>
      <c r="F91" s="9">
        <f>'[1]01'!F22+'[1]02'!E22+'[1]03'!E22</f>
        <v>12451.017</v>
      </c>
      <c r="G91" s="9">
        <f>'[1]01'!G22+'[1]02'!F22+'[1]03'!F22</f>
        <v>2117.954</v>
      </c>
      <c r="H91" s="9">
        <f>'[1]01'!H22+'[1]02'!G22+'[1]03'!G22</f>
        <v>494664.89</v>
      </c>
      <c r="I91" s="9">
        <f>'[1]01'!I22+'[1]02'!H22+'[1]03'!H22</f>
        <v>269.15</v>
      </c>
      <c r="J91" s="9">
        <f>'[1]01'!J22+'[1]02'!I22+'[1]03'!I22</f>
        <v>35208.553</v>
      </c>
      <c r="K91" s="9">
        <f>'[1]01'!K22+'[1]02'!J22+'[1]03'!J22</f>
        <v>2165.733035941881</v>
      </c>
      <c r="L91" s="9">
        <f>'[1]01'!L22+'[1]02'!K22+'[1]03'!K22</f>
        <v>1266.0339999999999</v>
      </c>
      <c r="M91" s="9">
        <f>'[1]01'!M22+'[1]02'!L22+'[1]03'!L22</f>
        <v>91.351</v>
      </c>
      <c r="N91" s="9">
        <f>'[1]01'!N22+'[1]02'!M22+'[1]03'!M22</f>
        <v>673.238</v>
      </c>
      <c r="O91" s="9">
        <f>'[1]01'!O22+'[1]02'!N22+'[1]03'!N22</f>
        <v>1508.858</v>
      </c>
      <c r="P91" s="9">
        <f>'[1]01'!P22+'[1]02'!O22+'[1]03'!O22</f>
        <v>-565.922</v>
      </c>
      <c r="Q91" s="9">
        <f>'[1]01'!Q22+'[1]02'!P22+'[1]03'!P22</f>
        <v>26336.679000000004</v>
      </c>
      <c r="R91" s="9">
        <f>'[1]01'!R22+'[1]02'!Q22+'[1]03'!Q22</f>
        <v>0</v>
      </c>
      <c r="S91" s="9">
        <f>'[1]01'!S22+'[1]02'!R22+'[1]03'!R22</f>
        <v>368.7464373170026</v>
      </c>
      <c r="T91" s="9">
        <f>'[1]01'!T22+'[1]02'!S22+'[1]03'!S22</f>
        <v>1423.0297356076214</v>
      </c>
      <c r="U91" s="9">
        <f>'[1]01'!U22+'[1]02'!T22+'[1]03'!T22</f>
        <v>8909.754</v>
      </c>
      <c r="V91" s="10"/>
      <c r="W91" s="11">
        <f t="shared" si="3"/>
        <v>627496.0614035665</v>
      </c>
      <c r="X91" s="4" t="s">
        <v>43</v>
      </c>
      <c r="Y91" s="12">
        <f t="shared" si="4"/>
        <v>1415.9520000000002</v>
      </c>
      <c r="Z91" s="13">
        <f>'[1]01'!Z22+'[1]02'!Y22+'[1]03'!Y22</f>
        <v>1415.9520000000002</v>
      </c>
      <c r="AA91" s="13">
        <f>'[1]01'!AA22+'[1]02'!Z22+'[1]03'!Z22</f>
        <v>0</v>
      </c>
      <c r="AB91" s="13">
        <f>'[1]01'!AB22+'[1]02'!AA22+'[1]03'!AA22</f>
        <v>0</v>
      </c>
      <c r="AC91" s="14">
        <f>W91/Y91</f>
        <v>443.1619584587376</v>
      </c>
      <c r="AD91" s="1"/>
    </row>
    <row r="92" spans="1:30" ht="15">
      <c r="A92" s="3"/>
      <c r="B92" s="4"/>
      <c r="C92" s="9">
        <v>32262.162</v>
      </c>
      <c r="D92" s="9">
        <v>11162.708</v>
      </c>
      <c r="E92" s="9">
        <v>8426.551</v>
      </c>
      <c r="F92" s="9">
        <v>12451.017</v>
      </c>
      <c r="G92" s="9">
        <v>387.79</v>
      </c>
      <c r="H92" s="9">
        <v>92629.712</v>
      </c>
      <c r="I92" s="9"/>
      <c r="J92" s="9">
        <v>7937.464</v>
      </c>
      <c r="K92" s="9">
        <v>102.588</v>
      </c>
      <c r="L92" s="9">
        <v>2194.147</v>
      </c>
      <c r="M92" s="9"/>
      <c r="N92" s="9">
        <v>1353.146</v>
      </c>
      <c r="O92" s="9">
        <v>46.951</v>
      </c>
      <c r="P92" s="9">
        <v>650.909</v>
      </c>
      <c r="Q92" s="9">
        <v>1406.4619</v>
      </c>
      <c r="R92" s="9">
        <v>209.601</v>
      </c>
      <c r="S92" s="9">
        <v>101.9143</v>
      </c>
      <c r="T92" s="9">
        <v>1422.875</v>
      </c>
      <c r="U92" s="9">
        <v>1696.039</v>
      </c>
      <c r="V92" s="10"/>
      <c r="W92" s="11">
        <f t="shared" si="3"/>
        <v>174442.0362</v>
      </c>
      <c r="X92" s="4"/>
      <c r="Y92" s="12">
        <f t="shared" si="4"/>
        <v>299.61</v>
      </c>
      <c r="Z92" s="13">
        <v>299.61</v>
      </c>
      <c r="AA92" s="13"/>
      <c r="AB92" s="13"/>
      <c r="AC92" s="14">
        <f>W92/Y92</f>
        <v>582.2303534594973</v>
      </c>
      <c r="AD92" s="1"/>
    </row>
    <row r="93" spans="1:30" ht="15">
      <c r="A93" s="3"/>
      <c r="B93" s="4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10"/>
      <c r="W93" s="11">
        <f aca="true" t="shared" si="5" ref="W93:W120">SUM(C93:U93)</f>
        <v>0</v>
      </c>
      <c r="X93" s="4"/>
      <c r="Y93" s="12">
        <f t="shared" si="4"/>
        <v>0</v>
      </c>
      <c r="Z93" s="13"/>
      <c r="AA93" s="13"/>
      <c r="AB93" s="13"/>
      <c r="AC93" s="14"/>
      <c r="AD93" s="1"/>
    </row>
    <row r="94" spans="1:30" ht="15">
      <c r="A94" s="3"/>
      <c r="B94" s="4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10"/>
      <c r="W94" s="11">
        <f t="shared" si="5"/>
        <v>0</v>
      </c>
      <c r="X94" s="4"/>
      <c r="Y94" s="12">
        <f t="shared" si="4"/>
        <v>0</v>
      </c>
      <c r="Z94" s="13"/>
      <c r="AA94" s="13"/>
      <c r="AB94" s="13"/>
      <c r="AC94" s="14"/>
      <c r="AD94" s="1"/>
    </row>
    <row r="95" spans="1:30" ht="15">
      <c r="A95" s="3"/>
      <c r="B95" s="4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0"/>
      <c r="W95" s="11">
        <f t="shared" si="5"/>
        <v>0</v>
      </c>
      <c r="X95" s="4"/>
      <c r="Y95" s="12">
        <f t="shared" si="4"/>
        <v>0</v>
      </c>
      <c r="Z95" s="13"/>
      <c r="AA95" s="13"/>
      <c r="AB95" s="13"/>
      <c r="AC95" s="14"/>
      <c r="AD95" s="1"/>
    </row>
    <row r="96" spans="1:30" ht="15">
      <c r="A96" s="3">
        <v>19</v>
      </c>
      <c r="B96" s="4" t="s">
        <v>44</v>
      </c>
      <c r="C96" s="9">
        <f>'[1]01'!C23+'[1]02'!B23+'[1]03'!B23</f>
        <v>18539.811</v>
      </c>
      <c r="D96" s="9">
        <f>'[1]01'!D23+'[1]02'!C23+'[1]03'!C23</f>
        <v>6414.774605999999</v>
      </c>
      <c r="E96" s="9">
        <f>'[1]01'!E23+'[1]02'!D23+'[1]03'!D23</f>
        <v>5798.591189299999</v>
      </c>
      <c r="F96" s="9">
        <f>'[1]01'!F23+'[1]02'!E23+'[1]03'!E23</f>
        <v>1688.0819999999999</v>
      </c>
      <c r="G96" s="9">
        <f>'[1]01'!G23+'[1]02'!F23+'[1]03'!F23</f>
        <v>1441.203</v>
      </c>
      <c r="H96" s="9">
        <f>'[1]01'!H23+'[1]02'!G23+'[1]03'!G23</f>
        <v>68906.89</v>
      </c>
      <c r="I96" s="9">
        <f>'[1]01'!I23+'[1]02'!H23+'[1]03'!H23</f>
        <v>0</v>
      </c>
      <c r="J96" s="9">
        <f>'[1]01'!J23+'[1]02'!I23+'[1]03'!I23</f>
        <v>5906.04</v>
      </c>
      <c r="K96" s="9">
        <f>'[1]01'!K23+'[1]02'!J23+'[1]03'!J23</f>
        <v>376.9674889365782</v>
      </c>
      <c r="L96" s="9">
        <f>'[1]01'!L23+'[1]02'!K23+'[1]03'!K23</f>
        <v>0</v>
      </c>
      <c r="M96" s="9">
        <f>'[1]01'!M23+'[1]02'!L23+'[1]03'!L23</f>
        <v>91.351</v>
      </c>
      <c r="N96" s="9">
        <f>'[1]01'!N23+'[1]02'!M23+'[1]03'!M23</f>
        <v>199.314</v>
      </c>
      <c r="O96" s="9">
        <f>'[1]01'!O23+'[1]02'!N23+'[1]03'!N23</f>
        <v>266.864</v>
      </c>
      <c r="P96" s="9">
        <f>'[1]01'!P23+'[1]02'!O23+'[1]03'!O23</f>
        <v>-565.922</v>
      </c>
      <c r="Q96" s="9">
        <f>'[1]01'!Q23+'[1]02'!P23+'[1]03'!P23</f>
        <v>3952.33</v>
      </c>
      <c r="R96" s="9">
        <f>'[1]01'!R23+'[1]02'!Q23+'[1]03'!Q23</f>
        <v>209.601</v>
      </c>
      <c r="S96" s="9">
        <f>'[1]01'!S23+'[1]02'!R23+'[1]03'!R23</f>
        <v>51.53926163961579</v>
      </c>
      <c r="T96" s="9">
        <f>'[1]01'!T23+'[1]02'!S23+'[1]03'!S23</f>
        <v>192.93129887654837</v>
      </c>
      <c r="U96" s="9">
        <f>'[1]01'!U23+'[1]02'!T23+'[1]03'!T23</f>
        <v>1222.093</v>
      </c>
      <c r="V96" s="10"/>
      <c r="W96" s="11">
        <f t="shared" si="5"/>
        <v>114692.46084475271</v>
      </c>
      <c r="X96" s="4" t="s">
        <v>44</v>
      </c>
      <c r="Y96" s="12">
        <f t="shared" si="4"/>
        <v>201.85000000000002</v>
      </c>
      <c r="Z96" s="13">
        <f>'[1]01'!Z23+'[1]02'!Y23+'[1]03'!Y23</f>
        <v>201.85000000000002</v>
      </c>
      <c r="AA96" s="13">
        <f>'[1]01'!AA23+'[1]02'!Z23+'[1]03'!Z23</f>
        <v>0</v>
      </c>
      <c r="AB96" s="13">
        <f>'[1]01'!AB23+'[1]02'!AA23+'[1]03'!AA23</f>
        <v>0</v>
      </c>
      <c r="AC96" s="14">
        <f>W96/Y96</f>
        <v>568.2063950693719</v>
      </c>
      <c r="AD96" s="1"/>
    </row>
    <row r="97" spans="1:30" ht="15">
      <c r="A97" s="3"/>
      <c r="B97" s="4"/>
      <c r="C97" s="9">
        <v>16823.669</v>
      </c>
      <c r="D97" s="9">
        <v>5820.989</v>
      </c>
      <c r="E97" s="9">
        <v>4369.67</v>
      </c>
      <c r="F97" s="9">
        <v>1688.082</v>
      </c>
      <c r="G97" s="9">
        <v>118.033</v>
      </c>
      <c r="H97" s="9"/>
      <c r="I97" s="9"/>
      <c r="J97" s="9">
        <v>-1.513</v>
      </c>
      <c r="K97" s="9">
        <v>1.616</v>
      </c>
      <c r="L97" s="9"/>
      <c r="M97" s="9"/>
      <c r="N97" s="9"/>
      <c r="O97" s="9">
        <v>1112.344</v>
      </c>
      <c r="P97" s="9">
        <v>650.909</v>
      </c>
      <c r="Q97" s="9"/>
      <c r="R97" s="9">
        <v>3.6</v>
      </c>
      <c r="S97" s="9">
        <v>0.38063</v>
      </c>
      <c r="T97" s="9">
        <v>192.91</v>
      </c>
      <c r="U97" s="9">
        <v>220.28</v>
      </c>
      <c r="V97" s="10"/>
      <c r="W97" s="11">
        <f t="shared" si="5"/>
        <v>31000.96963</v>
      </c>
      <c r="X97" s="4"/>
      <c r="Y97" s="12">
        <f t="shared" si="4"/>
        <v>1.05</v>
      </c>
      <c r="Z97" s="13">
        <v>1.05</v>
      </c>
      <c r="AA97" s="13"/>
      <c r="AB97" s="13"/>
      <c r="AC97" s="14">
        <f>W97/Y97</f>
        <v>29524.73298095238</v>
      </c>
      <c r="AD97" s="1"/>
    </row>
    <row r="98" spans="1:30" ht="15">
      <c r="A98" s="3"/>
      <c r="B98" s="4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10"/>
      <c r="W98" s="11">
        <f t="shared" si="5"/>
        <v>0</v>
      </c>
      <c r="X98" s="4"/>
      <c r="Y98" s="12">
        <f t="shared" si="4"/>
        <v>0</v>
      </c>
      <c r="Z98" s="13"/>
      <c r="AA98" s="13"/>
      <c r="AB98" s="13"/>
      <c r="AC98" s="14"/>
      <c r="AD98" s="1"/>
    </row>
    <row r="99" spans="1:30" ht="15">
      <c r="A99" s="3"/>
      <c r="B99" s="4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10"/>
      <c r="W99" s="11">
        <f t="shared" si="5"/>
        <v>0</v>
      </c>
      <c r="X99" s="4"/>
      <c r="Y99" s="12">
        <f t="shared" si="4"/>
        <v>0</v>
      </c>
      <c r="Z99" s="13"/>
      <c r="AA99" s="13"/>
      <c r="AB99" s="13"/>
      <c r="AC99" s="14"/>
      <c r="AD99" s="1"/>
    </row>
    <row r="100" spans="1:30" ht="15">
      <c r="A100" s="3"/>
      <c r="B100" s="4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0"/>
      <c r="W100" s="11">
        <f t="shared" si="5"/>
        <v>0</v>
      </c>
      <c r="X100" s="4"/>
      <c r="Y100" s="12">
        <f t="shared" si="4"/>
        <v>0</v>
      </c>
      <c r="Z100" s="13"/>
      <c r="AA100" s="13"/>
      <c r="AB100" s="13"/>
      <c r="AC100" s="14"/>
      <c r="AD100" s="1"/>
    </row>
    <row r="101" spans="1:30" ht="15">
      <c r="A101" s="3">
        <v>20</v>
      </c>
      <c r="B101" s="4" t="s">
        <v>45</v>
      </c>
      <c r="C101" s="9">
        <f>'[1]01'!C24+'[1]02'!B24+'[1]03'!B24</f>
        <v>34142.826</v>
      </c>
      <c r="D101" s="9">
        <f>'[1]01'!D24+'[1]02'!C24+'[1]03'!C24</f>
        <v>11813.417796000002</v>
      </c>
      <c r="E101" s="9">
        <f>'[1]01'!E24+'[1]02'!D24+'[1]03'!D24</f>
        <v>10807.0132503</v>
      </c>
      <c r="F101" s="9">
        <f>'[1]01'!F24+'[1]02'!E24+'[1]03'!E24</f>
        <v>7697.562</v>
      </c>
      <c r="G101" s="9">
        <f>'[1]01'!G24+'[1]02'!F24+'[1]03'!F24</f>
        <v>1342.051</v>
      </c>
      <c r="H101" s="9">
        <f>'[1]01'!H24+'[1]02'!G24+'[1]03'!G24</f>
        <v>190989.542</v>
      </c>
      <c r="I101" s="9">
        <f>'[1]01'!I24+'[1]02'!H24+'[1]03'!H24</f>
        <v>10.891</v>
      </c>
      <c r="J101" s="9">
        <f>'[1]01'!J24+'[1]02'!I24+'[1]03'!I24</f>
        <v>24457.666</v>
      </c>
      <c r="K101" s="9">
        <f>'[1]01'!K24+'[1]02'!J24+'[1]03'!J24</f>
        <v>1690.4449780849266</v>
      </c>
      <c r="L101" s="9">
        <f>'[1]01'!L24+'[1]02'!K24+'[1]03'!K24</f>
        <v>0</v>
      </c>
      <c r="M101" s="9">
        <f>'[1]01'!M24+'[1]02'!L24+'[1]03'!L24</f>
        <v>91.351</v>
      </c>
      <c r="N101" s="9">
        <f>'[1]01'!N24+'[1]02'!M24+'[1]03'!M24</f>
        <v>0</v>
      </c>
      <c r="O101" s="9">
        <f>'[1]01'!O24+'[1]02'!N24+'[1]03'!N24</f>
        <v>349.21799999999996</v>
      </c>
      <c r="P101" s="9">
        <f>'[1]01'!P24+'[1]02'!O24+'[1]03'!O24</f>
        <v>-565.922</v>
      </c>
      <c r="Q101" s="9">
        <f>'[1]01'!Q24+'[1]02'!P24+'[1]03'!P24</f>
        <v>10466.064</v>
      </c>
      <c r="R101" s="9">
        <f>'[1]01'!R24+'[1]02'!Q24+'[1]03'!Q24</f>
        <v>3.5999999999999996</v>
      </c>
      <c r="S101" s="9">
        <f>'[1]01'!S24+'[1]02'!R24+'[1]03'!R24</f>
        <v>157.72821959398743</v>
      </c>
      <c r="T101" s="9">
        <f>'[1]01'!T24+'[1]02'!S24+'[1]03'!S24</f>
        <v>879.7562173180933</v>
      </c>
      <c r="U101" s="9">
        <f>'[1]01'!U24+'[1]02'!T24+'[1]03'!T24</f>
        <v>4202.882</v>
      </c>
      <c r="V101" s="10"/>
      <c r="W101" s="11">
        <f t="shared" si="5"/>
        <v>298536.091461297</v>
      </c>
      <c r="X101" s="4" t="s">
        <v>45</v>
      </c>
      <c r="Y101" s="12">
        <f t="shared" si="4"/>
        <v>691.5</v>
      </c>
      <c r="Z101" s="13">
        <f>'[1]01'!Z24+'[1]02'!Y24+'[1]03'!Y24</f>
        <v>691.5</v>
      </c>
      <c r="AA101" s="13">
        <f>'[1]01'!AA24+'[1]02'!Z24+'[1]03'!Z24</f>
        <v>0</v>
      </c>
      <c r="AB101" s="13">
        <f>'[1]01'!AB24+'[1]02'!AA24+'[1]03'!AA24</f>
        <v>0</v>
      </c>
      <c r="AC101" s="14">
        <f>W101/Y101</f>
        <v>431.72247499826034</v>
      </c>
      <c r="AD101" s="1"/>
    </row>
    <row r="102" spans="1:30" ht="15">
      <c r="A102" s="3"/>
      <c r="B102" s="4"/>
      <c r="C102" s="9">
        <v>41000.528</v>
      </c>
      <c r="D102" s="9">
        <v>14186.183</v>
      </c>
      <c r="E102" s="9">
        <v>10804.961</v>
      </c>
      <c r="F102" s="9">
        <v>7697.562</v>
      </c>
      <c r="G102" s="9">
        <v>2028.866</v>
      </c>
      <c r="H102" s="9">
        <v>48589.408</v>
      </c>
      <c r="I102" s="9">
        <v>28.771</v>
      </c>
      <c r="J102" s="9">
        <v>4858.676</v>
      </c>
      <c r="K102" s="9">
        <v>73.543</v>
      </c>
      <c r="L102" s="9"/>
      <c r="M102" s="9"/>
      <c r="N102" s="9"/>
      <c r="O102" s="9">
        <v>555.381</v>
      </c>
      <c r="P102" s="9">
        <v>650.909</v>
      </c>
      <c r="Q102" s="9"/>
      <c r="R102" s="9">
        <v>3.6</v>
      </c>
      <c r="S102" s="9">
        <v>44.75047</v>
      </c>
      <c r="T102" s="9">
        <v>300.922</v>
      </c>
      <c r="U102" s="9">
        <v>992.781</v>
      </c>
      <c r="V102" s="10"/>
      <c r="W102" s="11">
        <f t="shared" si="5"/>
        <v>131816.84147</v>
      </c>
      <c r="X102" s="4"/>
      <c r="Y102" s="12">
        <f t="shared" si="4"/>
        <v>137.18</v>
      </c>
      <c r="Z102" s="13">
        <v>137.18</v>
      </c>
      <c r="AA102" s="13"/>
      <c r="AB102" s="13"/>
      <c r="AC102" s="14">
        <f>W102/Y102</f>
        <v>960.9042241580406</v>
      </c>
      <c r="AD102" s="1"/>
    </row>
    <row r="103" spans="1:30" ht="15">
      <c r="A103" s="3"/>
      <c r="B103" s="4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0"/>
      <c r="W103" s="11">
        <f t="shared" si="5"/>
        <v>0</v>
      </c>
      <c r="X103" s="4"/>
      <c r="Y103" s="12">
        <f t="shared" si="4"/>
        <v>0</v>
      </c>
      <c r="Z103" s="13"/>
      <c r="AA103" s="13"/>
      <c r="AB103" s="13"/>
      <c r="AC103" s="14"/>
      <c r="AD103" s="1"/>
    </row>
    <row r="104" spans="1:30" ht="15">
      <c r="A104" s="3"/>
      <c r="B104" s="4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0"/>
      <c r="W104" s="11">
        <f t="shared" si="5"/>
        <v>0</v>
      </c>
      <c r="X104" s="4"/>
      <c r="Y104" s="12">
        <f t="shared" si="4"/>
        <v>0</v>
      </c>
      <c r="Z104" s="13"/>
      <c r="AA104" s="13"/>
      <c r="AB104" s="13"/>
      <c r="AC104" s="14"/>
      <c r="AD104" s="1"/>
    </row>
    <row r="105" spans="1:30" ht="15">
      <c r="A105" s="3"/>
      <c r="B105" s="4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0"/>
      <c r="W105" s="11">
        <f t="shared" si="5"/>
        <v>0</v>
      </c>
      <c r="X105" s="4"/>
      <c r="Y105" s="12">
        <f t="shared" si="4"/>
        <v>0</v>
      </c>
      <c r="Z105" s="13"/>
      <c r="AA105" s="13"/>
      <c r="AB105" s="13"/>
      <c r="AC105" s="14"/>
      <c r="AD105" s="1"/>
    </row>
    <row r="106" spans="1:30" ht="15">
      <c r="A106" s="3">
        <v>21</v>
      </c>
      <c r="B106" s="4" t="s">
        <v>46</v>
      </c>
      <c r="C106" s="9">
        <f>'[1]01'!C25+'[1]02'!B25+'[1]03'!B25</f>
        <v>0</v>
      </c>
      <c r="D106" s="9">
        <f>'[1]01'!D25+'[1]02'!C25+'[1]03'!C25</f>
        <v>0</v>
      </c>
      <c r="E106" s="9">
        <f>'[1]01'!E25+'[1]02'!D25+'[1]03'!D25</f>
        <v>0</v>
      </c>
      <c r="F106" s="9">
        <f>'[1]01'!F25+'[1]02'!E25+'[1]03'!E25</f>
        <v>4944.027</v>
      </c>
      <c r="G106" s="9">
        <f>'[1]01'!G25+'[1]02'!F25+'[1]03'!F25</f>
        <v>0</v>
      </c>
      <c r="H106" s="9">
        <f>'[1]01'!H25+'[1]02'!G25+'[1]03'!G25</f>
        <v>15286.560999999998</v>
      </c>
      <c r="I106" s="9">
        <f>'[1]01'!I25+'[1]02'!H25+'[1]03'!H25</f>
        <v>569.4839999999999</v>
      </c>
      <c r="J106" s="9">
        <f>'[1]01'!J25+'[1]02'!I25+'[1]03'!I25</f>
        <v>809.3290000000001</v>
      </c>
      <c r="K106" s="9">
        <f>'[1]01'!K25+'[1]02'!J25+'[1]03'!J25</f>
        <v>55.00575937051897</v>
      </c>
      <c r="L106" s="9">
        <f>'[1]01'!L25+'[1]02'!K25+'[1]03'!K25</f>
        <v>0</v>
      </c>
      <c r="M106" s="9">
        <f>'[1]01'!M25+'[1]02'!L25+'[1]03'!L25</f>
        <v>91.351</v>
      </c>
      <c r="N106" s="9">
        <f>'[1]01'!N25+'[1]02'!M25+'[1]03'!M25</f>
        <v>79.726</v>
      </c>
      <c r="O106" s="9">
        <f>'[1]01'!O25+'[1]02'!N25+'[1]03'!N25</f>
        <v>352.81</v>
      </c>
      <c r="P106" s="9">
        <f>'[1]01'!P25+'[1]02'!O25+'[1]03'!O25</f>
        <v>-565.922</v>
      </c>
      <c r="Q106" s="9">
        <f>'[1]01'!Q25+'[1]02'!P25+'[1]03'!P25</f>
        <v>1167.351</v>
      </c>
      <c r="R106" s="9">
        <f>'[1]01'!R25+'[1]02'!Q25+'[1]03'!Q25</f>
        <v>3.5999999999999996</v>
      </c>
      <c r="S106" s="9">
        <f>'[1]01'!S25+'[1]02'!R25+'[1]03'!R25</f>
        <v>13.543990574437352</v>
      </c>
      <c r="T106" s="9">
        <f>'[1]01'!T25+'[1]02'!S25+'[1]03'!S25</f>
        <v>565.0540381277242</v>
      </c>
      <c r="U106" s="9">
        <f>'[1]01'!U25+'[1]02'!T25+'[1]03'!T25</f>
        <v>409.617</v>
      </c>
      <c r="V106" s="10"/>
      <c r="W106" s="11">
        <f t="shared" si="5"/>
        <v>23781.537788072677</v>
      </c>
      <c r="X106" s="4" t="s">
        <v>46</v>
      </c>
      <c r="Y106" s="12">
        <f t="shared" si="4"/>
        <v>57.839999999999996</v>
      </c>
      <c r="Z106" s="13">
        <f>'[1]01'!Z25+'[1]02'!Y25+'[1]03'!Y25</f>
        <v>57.839999999999996</v>
      </c>
      <c r="AA106" s="13">
        <f>'[1]01'!AA25+'[1]02'!Z25+'[1]03'!Z25</f>
        <v>0</v>
      </c>
      <c r="AB106" s="13">
        <f>'[1]01'!AB25+'[1]02'!AA25+'[1]03'!AA25</f>
        <v>0</v>
      </c>
      <c r="AC106" s="14">
        <f>W106/Y106</f>
        <v>411.16075013956913</v>
      </c>
      <c r="AD106" s="1"/>
    </row>
    <row r="107" spans="1:30" ht="15">
      <c r="A107" s="3"/>
      <c r="B107" s="4"/>
      <c r="C107" s="9"/>
      <c r="D107" s="9"/>
      <c r="E107" s="9"/>
      <c r="F107" s="9">
        <v>4944.027</v>
      </c>
      <c r="G107" s="9">
        <v>0</v>
      </c>
      <c r="H107" s="9">
        <v>2310.026</v>
      </c>
      <c r="I107" s="9">
        <v>188.839</v>
      </c>
      <c r="J107" s="9">
        <v>140.503</v>
      </c>
      <c r="K107" s="9">
        <v>4.944</v>
      </c>
      <c r="L107" s="9"/>
      <c r="M107" s="9"/>
      <c r="N107" s="9"/>
      <c r="O107" s="9">
        <v>607.455</v>
      </c>
      <c r="P107" s="9">
        <v>650.909</v>
      </c>
      <c r="Q107" s="9"/>
      <c r="R107" s="9"/>
      <c r="S107" s="9">
        <v>3.741045</v>
      </c>
      <c r="T107" s="9">
        <v>564.993</v>
      </c>
      <c r="U107" s="9">
        <v>98.089</v>
      </c>
      <c r="V107" s="10"/>
      <c r="W107" s="11">
        <f t="shared" si="5"/>
        <v>9513.526045</v>
      </c>
      <c r="X107" s="4"/>
      <c r="Y107" s="12">
        <f t="shared" si="4"/>
        <v>10.32</v>
      </c>
      <c r="Z107" s="13">
        <v>10.32</v>
      </c>
      <c r="AA107" s="13"/>
      <c r="AB107" s="13"/>
      <c r="AC107" s="14">
        <f>W107/Y107</f>
        <v>921.8532989341086</v>
      </c>
      <c r="AD107" s="1"/>
    </row>
    <row r="108" spans="1:30" ht="15">
      <c r="A108" s="3"/>
      <c r="B108" s="4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0"/>
      <c r="W108" s="11">
        <f t="shared" si="5"/>
        <v>0</v>
      </c>
      <c r="X108" s="4"/>
      <c r="Y108" s="12"/>
      <c r="Z108" s="13"/>
      <c r="AA108" s="13"/>
      <c r="AB108" s="13"/>
      <c r="AC108" s="14"/>
      <c r="AD108" s="1"/>
    </row>
    <row r="109" spans="1:30" ht="15">
      <c r="A109" s="3"/>
      <c r="B109" s="4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10"/>
      <c r="W109" s="11">
        <f t="shared" si="5"/>
        <v>0</v>
      </c>
      <c r="X109" s="4"/>
      <c r="Y109" s="12"/>
      <c r="Z109" s="13"/>
      <c r="AA109" s="13"/>
      <c r="AB109" s="13"/>
      <c r="AC109" s="14"/>
      <c r="AD109" s="1"/>
    </row>
    <row r="110" spans="1:30" ht="15">
      <c r="A110" s="3"/>
      <c r="B110" s="4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0"/>
      <c r="W110" s="11">
        <f t="shared" si="5"/>
        <v>0</v>
      </c>
      <c r="X110" s="4"/>
      <c r="Y110" s="12"/>
      <c r="Z110" s="13"/>
      <c r="AA110" s="13"/>
      <c r="AB110" s="13"/>
      <c r="AC110" s="14"/>
      <c r="AD110" s="1"/>
    </row>
    <row r="111" spans="1:30" ht="15">
      <c r="A111" s="3">
        <v>22</v>
      </c>
      <c r="B111" s="4" t="s">
        <v>47</v>
      </c>
      <c r="C111" s="9">
        <f>'[1]01'!C26+'[1]02'!B26+'[1]03'!B26</f>
        <v>0</v>
      </c>
      <c r="D111" s="9">
        <f>'[1]01'!D26+'[1]02'!C26+'[1]03'!C26</f>
        <v>0</v>
      </c>
      <c r="E111" s="9">
        <f>'[1]01'!E26+'[1]02'!D26+'[1]03'!D26</f>
        <v>0</v>
      </c>
      <c r="F111" s="9">
        <f>'[1]01'!F26+'[1]02'!E26+'[1]03'!E26</f>
        <v>8093.992</v>
      </c>
      <c r="G111" s="9">
        <f>'[1]01'!G26+'[1]02'!F26+'[1]03'!F26</f>
        <v>0</v>
      </c>
      <c r="H111" s="9">
        <f>'[1]01'!H26+'[1]02'!G26+'[1]03'!G26</f>
        <v>42032.109</v>
      </c>
      <c r="I111" s="9">
        <f>'[1]01'!I26+'[1]02'!H26+'[1]03'!H26</f>
        <v>20.226</v>
      </c>
      <c r="J111" s="9">
        <f>'[1]01'!J26+'[1]02'!I26+'[1]03'!I26</f>
        <v>1203.0519999999997</v>
      </c>
      <c r="K111" s="9">
        <f>'[1]01'!K26+'[1]02'!J26+'[1]03'!J26</f>
        <v>123.12087903998062</v>
      </c>
      <c r="L111" s="9">
        <f>'[1]01'!L26+'[1]02'!K26+'[1]03'!K26</f>
        <v>0</v>
      </c>
      <c r="M111" s="9">
        <f>'[1]01'!M26+'[1]02'!L26+'[1]03'!L26</f>
        <v>91.351</v>
      </c>
      <c r="N111" s="9">
        <f>'[1]01'!N26+'[1]02'!M26+'[1]03'!M26</f>
        <v>0</v>
      </c>
      <c r="O111" s="9">
        <f>'[1]01'!O26+'[1]02'!N26+'[1]03'!N26</f>
        <v>-127.596</v>
      </c>
      <c r="P111" s="9">
        <f>'[1]01'!P26+'[1]02'!O26+'[1]03'!O26</f>
        <v>-565.934</v>
      </c>
      <c r="Q111" s="9">
        <f>'[1]01'!Q26+'[1]02'!P26+'[1]03'!P26</f>
        <v>2721.1040000000003</v>
      </c>
      <c r="R111" s="9">
        <f>'[1]01'!R26+'[1]02'!Q26+'[1]03'!Q26</f>
        <v>0</v>
      </c>
      <c r="S111" s="9">
        <f>'[1]01'!S26+'[1]02'!R26+'[1]03'!R26</f>
        <v>30.53317005492149</v>
      </c>
      <c r="T111" s="9">
        <f>'[1]01'!T26+'[1]02'!S26+'[1]03'!S26</f>
        <v>960.5454744082446</v>
      </c>
      <c r="U111" s="9">
        <f>'[1]01'!U26+'[1]02'!T26+'[1]03'!T26</f>
        <v>611.454</v>
      </c>
      <c r="V111" s="10"/>
      <c r="W111" s="11">
        <f t="shared" si="5"/>
        <v>55193.95752350315</v>
      </c>
      <c r="X111" s="4" t="s">
        <v>47</v>
      </c>
      <c r="Y111" s="12">
        <f aca="true" t="shared" si="6" ref="Y111:Y121">SUM(Z111:AB111)</f>
        <v>133</v>
      </c>
      <c r="Z111" s="13">
        <f>'[1]01'!Z26+'[1]02'!Y26+'[1]03'!Y26</f>
        <v>133</v>
      </c>
      <c r="AA111" s="13">
        <f>'[1]01'!AA26+'[1]02'!Z26+'[1]03'!Z26</f>
        <v>0</v>
      </c>
      <c r="AB111" s="13">
        <f>'[1]01'!AB26+'[1]02'!AA26+'[1]03'!AA26</f>
        <v>0</v>
      </c>
      <c r="AC111" s="14">
        <f>W111/Y111</f>
        <v>414.99216183085076</v>
      </c>
      <c r="AD111" s="1"/>
    </row>
    <row r="112" spans="1:30" ht="15">
      <c r="A112" s="3"/>
      <c r="B112" s="4"/>
      <c r="C112" s="9"/>
      <c r="D112" s="9"/>
      <c r="E112" s="9"/>
      <c r="F112" s="9">
        <v>8404.44</v>
      </c>
      <c r="G112" s="9">
        <v>464.042</v>
      </c>
      <c r="H112" s="9">
        <v>13910.155</v>
      </c>
      <c r="I112" s="9">
        <v>19.727</v>
      </c>
      <c r="J112" s="9">
        <v>428.045</v>
      </c>
      <c r="K112" s="9">
        <v>31.948</v>
      </c>
      <c r="L112" s="9"/>
      <c r="M112" s="9"/>
      <c r="N112" s="9"/>
      <c r="O112" s="9"/>
      <c r="P112" s="9">
        <v>650.91</v>
      </c>
      <c r="Q112" s="9"/>
      <c r="R112" s="9"/>
      <c r="S112" s="9">
        <v>347.7815</v>
      </c>
      <c r="T112" s="9">
        <v>960.441</v>
      </c>
      <c r="U112" s="9">
        <v>281.84</v>
      </c>
      <c r="V112" s="10"/>
      <c r="W112" s="11">
        <f t="shared" si="5"/>
        <v>25499.3295</v>
      </c>
      <c r="X112" s="4"/>
      <c r="Y112" s="12">
        <f t="shared" si="6"/>
        <v>48</v>
      </c>
      <c r="Z112" s="13">
        <v>48</v>
      </c>
      <c r="AA112" s="13"/>
      <c r="AB112" s="13"/>
      <c r="AC112" s="14">
        <f>W112/Y112</f>
        <v>531.23603125</v>
      </c>
      <c r="AD112" s="1"/>
    </row>
    <row r="113" spans="1:30" ht="15">
      <c r="A113" s="3"/>
      <c r="B113" s="4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10"/>
      <c r="W113" s="11">
        <f t="shared" si="5"/>
        <v>0</v>
      </c>
      <c r="X113" s="4"/>
      <c r="Y113" s="12">
        <f t="shared" si="6"/>
        <v>0</v>
      </c>
      <c r="Z113" s="13"/>
      <c r="AA113" s="13"/>
      <c r="AB113" s="13"/>
      <c r="AC113" s="14"/>
      <c r="AD113" s="1"/>
    </row>
    <row r="114" spans="1:30" ht="15">
      <c r="A114" s="3"/>
      <c r="B114" s="4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10"/>
      <c r="W114" s="11">
        <f t="shared" si="5"/>
        <v>0</v>
      </c>
      <c r="X114" s="4"/>
      <c r="Y114" s="12">
        <f t="shared" si="6"/>
        <v>0</v>
      </c>
      <c r="Z114" s="13"/>
      <c r="AA114" s="13"/>
      <c r="AB114" s="13"/>
      <c r="AC114" s="14"/>
      <c r="AD114" s="1"/>
    </row>
    <row r="115" spans="1:30" ht="15">
      <c r="A115" s="3"/>
      <c r="B115" s="4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10"/>
      <c r="W115" s="11">
        <f t="shared" si="5"/>
        <v>0</v>
      </c>
      <c r="X115" s="4"/>
      <c r="Y115" s="12">
        <f t="shared" si="6"/>
        <v>0</v>
      </c>
      <c r="Z115" s="13"/>
      <c r="AA115" s="13"/>
      <c r="AB115" s="13"/>
      <c r="AC115" s="14"/>
      <c r="AD115" s="1"/>
    </row>
    <row r="116" spans="1:30" ht="15">
      <c r="A116" s="3">
        <v>23</v>
      </c>
      <c r="B116" s="4" t="s">
        <v>48</v>
      </c>
      <c r="C116" s="9">
        <f>'[1]01'!C27+'[1]02'!B27+'[1]03'!B27</f>
        <v>1419.331</v>
      </c>
      <c r="D116" s="9">
        <f>'[1]01'!D27+'[1]02'!C27+'[1]03'!C27</f>
        <v>4102.112716763006</v>
      </c>
      <c r="E116" s="9">
        <f>'[1]01'!E27+'[1]02'!D27+'[1]03'!D27</f>
        <v>357.3875458</v>
      </c>
      <c r="F116" s="9">
        <f>'[1]01'!F27+'[1]02'!E27+'[1]03'!E27</f>
        <v>3299.232</v>
      </c>
      <c r="G116" s="9">
        <f>'[1]01'!G27+'[1]02'!F27+'[1]03'!F27</f>
        <v>82.035</v>
      </c>
      <c r="H116" s="9">
        <f>'[1]01'!H27+'[1]02'!G27+'[1]03'!G27</f>
        <v>18989.635</v>
      </c>
      <c r="I116" s="9">
        <f>'[1]01'!I27+'[1]02'!H27+'[1]03'!H27</f>
        <v>251.317</v>
      </c>
      <c r="J116" s="9">
        <f>'[1]01'!J27+'[1]02'!I27+'[1]03'!I27</f>
        <v>248.183</v>
      </c>
      <c r="K116" s="9">
        <f>'[1]01'!K27+'[1]02'!J27+'[1]03'!J27</f>
        <v>11.606207270981537</v>
      </c>
      <c r="L116" s="9">
        <f>'[1]01'!L27+'[1]02'!K27+'[1]03'!K27</f>
        <v>0</v>
      </c>
      <c r="M116" s="9">
        <f>'[1]01'!M27+'[1]02'!L27+'[1]03'!L27</f>
        <v>0</v>
      </c>
      <c r="N116" s="9">
        <f>'[1]01'!N27+'[1]02'!M27+'[1]03'!M27</f>
        <v>0</v>
      </c>
      <c r="O116" s="9">
        <f>'[1]01'!O27+'[1]02'!N27+'[1]03'!N27</f>
        <v>825.056</v>
      </c>
      <c r="P116" s="9">
        <f>'[1]01'!P27+'[1]02'!O27+'[1]03'!O27</f>
        <v>138152.236</v>
      </c>
      <c r="Q116" s="9">
        <f>'[1]01'!Q27+'[1]02'!P27+'[1]03'!P27</f>
        <v>6518.418</v>
      </c>
      <c r="R116" s="9">
        <f>'[1]01'!R27+'[1]02'!Q27+'[1]03'!Q27</f>
        <v>17.1</v>
      </c>
      <c r="S116" s="9">
        <f>'[1]01'!S27+'[1]02'!R27+'[1]03'!R27</f>
        <v>139.69944345559654</v>
      </c>
      <c r="T116" s="9">
        <f>'[1]01'!T27+'[1]02'!S27+'[1]03'!S27</f>
        <v>377.07002092023515</v>
      </c>
      <c r="U116" s="9">
        <f>'[1]01'!U27+'[1]02'!T27+'[1]03'!T27</f>
        <v>286.227</v>
      </c>
      <c r="V116" s="10"/>
      <c r="W116" s="23">
        <f t="shared" si="5"/>
        <v>175076.64593420987</v>
      </c>
      <c r="X116" s="4" t="s">
        <v>48</v>
      </c>
      <c r="Y116" s="12">
        <f t="shared" si="6"/>
        <v>617.89</v>
      </c>
      <c r="Z116" s="13">
        <f>'[1]01'!Z27+'[1]02'!Y27+'[1]03'!Y27</f>
        <v>617.89</v>
      </c>
      <c r="AA116" s="13">
        <f>'[1]01'!AA27+'[1]02'!Z27+'[1]03'!Z27</f>
        <v>0</v>
      </c>
      <c r="AB116" s="13">
        <f>'[1]01'!AB27+'[1]02'!AA27+'[1]03'!AA27</f>
        <v>0</v>
      </c>
      <c r="AC116" s="14">
        <f>W116/Y116</f>
        <v>283.34597733287455</v>
      </c>
      <c r="AD116" s="1"/>
    </row>
    <row r="117" spans="1:30" ht="15">
      <c r="A117" s="3"/>
      <c r="B117" s="4"/>
      <c r="C117" s="9"/>
      <c r="D117" s="9"/>
      <c r="E117" s="9"/>
      <c r="F117" s="9">
        <v>3299.232</v>
      </c>
      <c r="G117" s="9"/>
      <c r="H117" s="9"/>
      <c r="I117" s="9"/>
      <c r="J117" s="9"/>
      <c r="K117" s="9"/>
      <c r="L117" s="9"/>
      <c r="M117" s="9"/>
      <c r="N117" s="9"/>
      <c r="O117" s="9">
        <v>242.318</v>
      </c>
      <c r="P117" s="9">
        <v>72103.433</v>
      </c>
      <c r="Q117" s="9">
        <v>-11425.377</v>
      </c>
      <c r="R117" s="9"/>
      <c r="S117" s="9">
        <v>-28.1883</v>
      </c>
      <c r="T117" s="9">
        <v>377.029</v>
      </c>
      <c r="U117" s="9">
        <v>1071.192</v>
      </c>
      <c r="V117" s="10"/>
      <c r="W117" s="23">
        <f t="shared" si="5"/>
        <v>65639.63870000001</v>
      </c>
      <c r="X117" s="22"/>
      <c r="Y117" s="12">
        <f t="shared" si="6"/>
        <v>-77.76</v>
      </c>
      <c r="Z117" s="13">
        <v>-77.76</v>
      </c>
      <c r="AA117" s="13"/>
      <c r="AB117" s="13"/>
      <c r="AC117" s="14">
        <f>W117/Y117</f>
        <v>-844.1311561213993</v>
      </c>
      <c r="AD117" s="1"/>
    </row>
    <row r="118" spans="1:30" ht="15">
      <c r="A118" s="3"/>
      <c r="B118" s="4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10"/>
      <c r="W118" s="23">
        <f t="shared" si="5"/>
        <v>0</v>
      </c>
      <c r="X118" s="22"/>
      <c r="Y118" s="12">
        <f t="shared" si="6"/>
        <v>0</v>
      </c>
      <c r="Z118" s="13"/>
      <c r="AA118" s="13"/>
      <c r="AB118" s="13"/>
      <c r="AC118" s="14"/>
      <c r="AD118" s="1"/>
    </row>
    <row r="119" spans="1:30" ht="15">
      <c r="A119" s="3"/>
      <c r="B119" s="4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10"/>
      <c r="W119" s="23">
        <f t="shared" si="5"/>
        <v>0</v>
      </c>
      <c r="X119" s="22"/>
      <c r="Y119" s="12">
        <f t="shared" si="6"/>
        <v>0</v>
      </c>
      <c r="Z119" s="13"/>
      <c r="AA119" s="13"/>
      <c r="AB119" s="13"/>
      <c r="AC119" s="14"/>
      <c r="AD119" s="1"/>
    </row>
    <row r="120" spans="1:30" ht="15">
      <c r="A120" s="3"/>
      <c r="B120" s="4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10"/>
      <c r="W120" s="23">
        <f t="shared" si="5"/>
        <v>0</v>
      </c>
      <c r="X120" s="22"/>
      <c r="Y120" s="12">
        <f t="shared" si="6"/>
        <v>0</v>
      </c>
      <c r="Z120" s="13"/>
      <c r="AA120" s="13"/>
      <c r="AB120" s="13"/>
      <c r="AC120" s="14"/>
      <c r="AD120" s="1"/>
    </row>
    <row r="121" spans="1:30" ht="15">
      <c r="A121" s="3"/>
      <c r="B121" s="4" t="s">
        <v>54</v>
      </c>
      <c r="C121" s="18">
        <f>C6+C11+C16+C21+C26+C31+C36+C41+C46+C51+C56+C61+C66+C71+C76+C81+C86+C91+C96+C101+C106+C111+C116</f>
        <v>834633.2490000001</v>
      </c>
      <c r="D121" s="18">
        <f aca="true" t="shared" si="7" ref="D121:W121">D6+D11+D16+D21+D26+D31+D36+D41+D46+D51+D56+D61+D66+D71+D76+D81+D86+D91+D96+D101+D106+D111+D116</f>
        <v>292394.12834476295</v>
      </c>
      <c r="E121" s="18">
        <f t="shared" si="7"/>
        <v>261739.4979212</v>
      </c>
      <c r="F121" s="18">
        <f t="shared" si="7"/>
        <v>483955.87600000005</v>
      </c>
      <c r="G121" s="18">
        <f t="shared" si="7"/>
        <v>52561.62000000001</v>
      </c>
      <c r="H121" s="18">
        <f t="shared" si="7"/>
        <v>6777189.183</v>
      </c>
      <c r="I121" s="18">
        <f t="shared" si="7"/>
        <v>76633.68399999998</v>
      </c>
      <c r="J121" s="18">
        <f t="shared" si="7"/>
        <v>756626.8069999998</v>
      </c>
      <c r="K121" s="18">
        <f t="shared" si="7"/>
        <v>47667.041000000005</v>
      </c>
      <c r="L121" s="18">
        <f t="shared" si="7"/>
        <v>163313.42900000003</v>
      </c>
      <c r="M121" s="18">
        <f t="shared" si="7"/>
        <v>11683.763000000003</v>
      </c>
      <c r="N121" s="18">
        <f t="shared" si="7"/>
        <v>10856.983999999999</v>
      </c>
      <c r="O121" s="18">
        <f t="shared" si="7"/>
        <v>124384.57099999998</v>
      </c>
      <c r="P121" s="18">
        <f t="shared" si="7"/>
        <v>127213.828</v>
      </c>
      <c r="Q121" s="18">
        <f t="shared" si="7"/>
        <v>238463.579</v>
      </c>
      <c r="R121" s="18">
        <f t="shared" si="7"/>
        <v>1776.406</v>
      </c>
      <c r="S121" s="18">
        <f t="shared" si="7"/>
        <v>5823.928694410024</v>
      </c>
      <c r="T121" s="18">
        <f t="shared" si="7"/>
        <v>55495.199</v>
      </c>
      <c r="U121" s="18">
        <f t="shared" si="7"/>
        <v>152523.067</v>
      </c>
      <c r="V121" s="18">
        <f t="shared" si="7"/>
        <v>0</v>
      </c>
      <c r="W121" s="25">
        <f t="shared" si="7"/>
        <v>10474935.840960372</v>
      </c>
      <c r="X121" s="1"/>
      <c r="Y121" s="18">
        <f t="shared" si="6"/>
        <v>24482.862</v>
      </c>
      <c r="Z121" s="18">
        <v>13925.218</v>
      </c>
      <c r="AA121" s="18">
        <v>3647.212</v>
      </c>
      <c r="AB121" s="4">
        <v>6910.432</v>
      </c>
      <c r="AC121" s="14">
        <f>W121/Y121</f>
        <v>427.8476854936474</v>
      </c>
      <c r="AD121" s="1"/>
    </row>
    <row r="122" spans="1:29" ht="15">
      <c r="A122" s="3"/>
      <c r="B122" s="3"/>
      <c r="C122" s="24">
        <f>C7+C12+C17+C22+C27+C32+C37+C42+C47+C52+C57+C62+C67+C72+C77+C82+C87+C92+C97+C102+C107+C112+C117</f>
        <v>882564.0990000002</v>
      </c>
      <c r="D122" s="24">
        <f aca="true" t="shared" si="8" ref="D122:W122">D7+D12+D17+D22+D27+D32+D37+D42+D47+D52+D57+D62+D67+D72+D77+D82+D87+D92+D97+D102+D107+D112+D117</f>
        <v>305367.177</v>
      </c>
      <c r="E122" s="24">
        <f t="shared" si="8"/>
        <v>231775.828</v>
      </c>
      <c r="F122" s="24">
        <f t="shared" si="8"/>
        <v>485236.699</v>
      </c>
      <c r="G122" s="24">
        <f t="shared" si="8"/>
        <v>46409.18000000001</v>
      </c>
      <c r="H122" s="24">
        <f t="shared" si="8"/>
        <v>607425.2538000001</v>
      </c>
      <c r="I122" s="24">
        <f t="shared" si="8"/>
        <v>61449.88199999999</v>
      </c>
      <c r="J122" s="24">
        <f t="shared" si="8"/>
        <v>145240.88100000002</v>
      </c>
      <c r="K122" s="24">
        <f t="shared" si="8"/>
        <v>1876.242</v>
      </c>
      <c r="L122" s="24">
        <f t="shared" si="8"/>
        <v>83294.231</v>
      </c>
      <c r="M122" s="24">
        <f t="shared" si="8"/>
        <v>19789.119</v>
      </c>
      <c r="N122" s="24">
        <f t="shared" si="8"/>
        <v>11133.06</v>
      </c>
      <c r="O122" s="24">
        <f t="shared" si="8"/>
        <v>19338.302000000007</v>
      </c>
      <c r="P122" s="24">
        <f t="shared" si="8"/>
        <v>89131.133</v>
      </c>
      <c r="Q122" s="24">
        <f t="shared" si="8"/>
        <v>72746.8351</v>
      </c>
      <c r="R122" s="24">
        <f t="shared" si="8"/>
        <v>1717.4069999999997</v>
      </c>
      <c r="S122" s="24">
        <f t="shared" si="8"/>
        <v>1418.65883</v>
      </c>
      <c r="T122" s="24">
        <f t="shared" si="8"/>
        <v>54872.98600000001</v>
      </c>
      <c r="U122" s="24">
        <f t="shared" si="8"/>
        <v>38987.06999999999</v>
      </c>
      <c r="V122" s="24">
        <f t="shared" si="8"/>
        <v>0</v>
      </c>
      <c r="W122" s="26">
        <f t="shared" si="8"/>
        <v>3159774.04373</v>
      </c>
      <c r="Y122" s="20">
        <f>Z122+AA122+AB122</f>
        <v>3305.02</v>
      </c>
      <c r="Z122">
        <v>1028.157</v>
      </c>
      <c r="AA122">
        <v>-20.379</v>
      </c>
      <c r="AB122">
        <v>2297.242</v>
      </c>
      <c r="AC122" s="14">
        <f>W122/Y122</f>
        <v>956.0529266782047</v>
      </c>
    </row>
    <row r="123" spans="3:23" ht="12.75">
      <c r="C123" s="20"/>
      <c r="D123" s="20"/>
      <c r="E123" s="20"/>
      <c r="F123" s="20"/>
      <c r="G123" s="20"/>
      <c r="H123" s="20"/>
      <c r="I123" s="20"/>
      <c r="J123" s="20"/>
      <c r="K123" s="20"/>
      <c r="L123" s="21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</row>
  </sheetData>
  <mergeCells count="1">
    <mergeCell ref="Y4:A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2020-01-03T07:12:13Z</cp:lastPrinted>
  <dcterms:created xsi:type="dcterms:W3CDTF">1996-10-08T23:32:33Z</dcterms:created>
  <dcterms:modified xsi:type="dcterms:W3CDTF">2020-01-03T07:12:27Z</dcterms:modified>
  <cp:category/>
  <cp:version/>
  <cp:contentType/>
  <cp:contentStatus/>
</cp:coreProperties>
</file>